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7440" windowHeight="6240" tabRatio="897"/>
  </bookViews>
  <sheets>
    <sheet name="Opis_cena" sheetId="4" r:id="rId1"/>
  </sheets>
  <definedNames>
    <definedName name="_xlnm.Print_Titles" localSheetId="0">Opis_cena!$A:$E,Opis_cena!$11:$14</definedName>
    <definedName name="_xlnm.Print_Area" localSheetId="0">Opis_cena!$A$1:$R$39</definedName>
  </definedNames>
  <calcPr calcId="144525" fullPrecision="0"/>
</workbook>
</file>

<file path=xl/calcChain.xml><?xml version="1.0" encoding="utf-8"?>
<calcChain xmlns="http://schemas.openxmlformats.org/spreadsheetml/2006/main">
  <c r="P20" i="4" l="1"/>
  <c r="Q20" i="4" s="1"/>
  <c r="J20" i="4"/>
  <c r="K20" i="4" s="1"/>
  <c r="L20" i="4"/>
  <c r="M20" i="4" s="1"/>
  <c r="N20" i="4" l="1"/>
  <c r="R20" i="4"/>
  <c r="P15" i="4"/>
  <c r="Q15" i="4" s="1"/>
  <c r="R15" i="4" s="1"/>
  <c r="P16" i="4"/>
  <c r="Q16" i="4" s="1"/>
  <c r="R16" i="4" s="1"/>
  <c r="P17" i="4"/>
  <c r="Q17" i="4" s="1"/>
  <c r="P18" i="4"/>
  <c r="Q18" i="4" s="1"/>
  <c r="P19" i="4"/>
  <c r="Q19" i="4" s="1"/>
  <c r="R19" i="4" s="1"/>
  <c r="P21" i="4"/>
  <c r="Q21" i="4" s="1"/>
  <c r="R21" i="4" s="1"/>
  <c r="P22" i="4"/>
  <c r="Q22" i="4" s="1"/>
  <c r="P23" i="4"/>
  <c r="Q23" i="4" s="1"/>
  <c r="R23" i="4" s="1"/>
  <c r="P24" i="4"/>
  <c r="Q24" i="4" s="1"/>
  <c r="P25" i="4"/>
  <c r="Q25" i="4" s="1"/>
  <c r="P26" i="4"/>
  <c r="Q26" i="4" s="1"/>
  <c r="R26" i="4" s="1"/>
  <c r="P27" i="4"/>
  <c r="Q27" i="4" s="1"/>
  <c r="P28" i="4"/>
  <c r="P29" i="4"/>
  <c r="Q29" i="4" s="1"/>
  <c r="R29" i="4" l="1"/>
  <c r="R25" i="4"/>
  <c r="R18" i="4"/>
  <c r="Q28" i="4"/>
  <c r="R28" i="4" s="1"/>
  <c r="R27" i="4"/>
  <c r="R24" i="4"/>
  <c r="R22" i="4"/>
  <c r="R17" i="4"/>
  <c r="L15" i="4" l="1"/>
  <c r="L16" i="4"/>
  <c r="L17" i="4"/>
  <c r="L18" i="4"/>
  <c r="L19" i="4"/>
  <c r="L21" i="4"/>
  <c r="L22" i="4"/>
  <c r="L23" i="4"/>
  <c r="L24" i="4"/>
  <c r="L25" i="4"/>
  <c r="L26" i="4"/>
  <c r="L27" i="4"/>
  <c r="L28" i="4"/>
  <c r="L29" i="4"/>
  <c r="J29" i="4" l="1"/>
  <c r="K29" i="4" s="1"/>
  <c r="J28" i="4"/>
  <c r="K28" i="4" s="1"/>
  <c r="J27" i="4"/>
  <c r="K27" i="4" s="1"/>
  <c r="J26" i="4"/>
  <c r="K26" i="4" s="1"/>
  <c r="J25" i="4"/>
  <c r="K25" i="4" s="1"/>
  <c r="J24" i="4"/>
  <c r="K24" i="4" s="1"/>
  <c r="J23" i="4"/>
  <c r="K23" i="4" s="1"/>
  <c r="J22" i="4"/>
  <c r="K22" i="4" s="1"/>
  <c r="J21" i="4"/>
  <c r="K21" i="4" s="1"/>
  <c r="J19" i="4"/>
  <c r="K19" i="4" s="1"/>
  <c r="J18" i="4"/>
  <c r="K18" i="4" s="1"/>
  <c r="J17" i="4"/>
  <c r="K17" i="4" s="1"/>
  <c r="J16" i="4"/>
  <c r="K16" i="4" s="1"/>
  <c r="J15" i="4"/>
  <c r="K15" i="4" s="1"/>
  <c r="M29" i="4" l="1"/>
  <c r="N29" i="4" s="1"/>
  <c r="M28" i="4"/>
  <c r="N28" i="4" s="1"/>
  <c r="M26" i="4"/>
  <c r="N26" i="4" s="1"/>
  <c r="M25" i="4"/>
  <c r="N25" i="4" s="1"/>
  <c r="M21" i="4"/>
  <c r="N21" i="4" s="1"/>
  <c r="M19" i="4"/>
  <c r="N19" i="4" s="1"/>
  <c r="M15" i="4"/>
  <c r="N15" i="4" s="1"/>
  <c r="M17" i="4" l="1"/>
  <c r="N17" i="4" s="1"/>
  <c r="M24" i="4"/>
  <c r="N24" i="4" s="1"/>
  <c r="M18" i="4"/>
  <c r="N18" i="4" s="1"/>
  <c r="M22" i="4"/>
  <c r="N22" i="4" s="1"/>
  <c r="M27" i="4"/>
  <c r="N27" i="4" s="1"/>
  <c r="M16" i="4"/>
  <c r="N16" i="4" s="1"/>
  <c r="M23" i="4"/>
  <c r="N23" i="4" s="1"/>
</calcChain>
</file>

<file path=xl/sharedStrings.xml><?xml version="1.0" encoding="utf-8"?>
<sst xmlns="http://schemas.openxmlformats.org/spreadsheetml/2006/main" count="114" uniqueCount="70">
  <si>
    <t>Cena za MJ</t>
  </si>
  <si>
    <t>bez DPH (EUR)</t>
  </si>
  <si>
    <t>DPH (EUR)</t>
  </si>
  <si>
    <t>s DPH (EUR)</t>
  </si>
  <si>
    <t>Sadzba DPH (%)</t>
  </si>
  <si>
    <t>Merná 
jednotka
(MJ)</t>
  </si>
  <si>
    <t>Predmet zákazky:</t>
  </si>
  <si>
    <t>Postup verejného obstarávania:</t>
  </si>
  <si>
    <t>Údaje vyplní uchádzač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</si>
  <si>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</si>
  <si>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</si>
  <si>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</si>
  <si>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</si>
  <si>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</si>
  <si>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</si>
  <si>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</si>
  <si>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</si>
  <si>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</si>
  <si>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</si>
  <si>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L</t>
  </si>
  <si>
    <t>M</t>
  </si>
  <si>
    <t>Ceny jednotlivých položiek, zadávané ako vstupné hodnoty do elektronickej aukcie</t>
  </si>
  <si>
    <t>Kritérium</t>
  </si>
  <si>
    <t>Návrh na plnenie kritérií</t>
  </si>
  <si>
    <t>Cena za predpokladané množstvo MJ
Cena za časť predmetu zákazky</t>
  </si>
  <si>
    <t>ks</t>
  </si>
  <si>
    <t>Nemocnica s poliklinikou, n.o. Revúca, Litovelská 25, 050 01 Revúca</t>
  </si>
  <si>
    <t>rozmer</t>
  </si>
  <si>
    <t>H/100xI</t>
  </si>
  <si>
    <t>H+J</t>
  </si>
  <si>
    <t>HxE</t>
  </si>
  <si>
    <t>L/100xI</t>
  </si>
  <si>
    <t>L+M</t>
  </si>
  <si>
    <t>J</t>
  </si>
  <si>
    <t>N</t>
  </si>
  <si>
    <t>250 ml</t>
  </si>
  <si>
    <t>500 ml</t>
  </si>
  <si>
    <t>100 ml</t>
  </si>
  <si>
    <t>Predpokladané množstvo MJ počas zmluvného obdobia 24 mesiacov</t>
  </si>
  <si>
    <t>Opis a cena predmetu zákazky/zmluvy</t>
  </si>
  <si>
    <t>Balenie
(počet MJ v balení)</t>
  </si>
  <si>
    <t>O</t>
  </si>
  <si>
    <t>P</t>
  </si>
  <si>
    <t>R</t>
  </si>
  <si>
    <t>S</t>
  </si>
  <si>
    <t>P+R</t>
  </si>
  <si>
    <t>HxO</t>
  </si>
  <si>
    <t>P/100xI</t>
  </si>
  <si>
    <t>Cena za 1 balenie (EUR)</t>
  </si>
  <si>
    <t>Obchodný názov / stručný popis</t>
  </si>
  <si>
    <t xml:space="preserve">Časť č.   </t>
  </si>
  <si>
    <t>Opis položky
zdravotníckeho materiálu/liečiva</t>
  </si>
  <si>
    <t>Verejný obstarávateľ/Kupujúci:</t>
  </si>
  <si>
    <t>Uchádzač/Predávajúci:</t>
  </si>
  <si>
    <t>ŠUKL
(ak sa uplatňuje)</t>
  </si>
  <si>
    <r>
      <t xml:space="preserve">Infúzny intravenózny roztok - </t>
    </r>
    <r>
      <rPr>
        <sz val="10"/>
        <rFont val="Arial"/>
        <family val="2"/>
        <charset val="238"/>
      </rPr>
      <t xml:space="preserve">Zloženie lieku: Liečivá </t>
    </r>
    <r>
      <rPr>
        <b/>
        <sz val="10"/>
        <rFont val="Arial"/>
        <family val="2"/>
        <charset val="238"/>
      </rPr>
      <t>- Natrii chloridum</t>
    </r>
    <r>
      <rPr>
        <sz val="10"/>
        <rFont val="Arial"/>
        <family val="2"/>
        <charset val="238"/>
      </rPr>
      <t xml:space="preserve"> (chlorid sodný) - 9,0g, Na+ 154,0 mmol/l, Cl- 154,0 mmol/l</t>
    </r>
    <r>
      <rPr>
        <b/>
        <sz val="1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 xml:space="preserve">Pomocné látky: </t>
    </r>
    <r>
      <rPr>
        <b/>
        <sz val="10"/>
        <rFont val="Arial"/>
        <family val="2"/>
        <charset val="238"/>
      </rPr>
      <t xml:space="preserve">Aqua ad iniectabilia </t>
    </r>
    <r>
      <rPr>
        <sz val="10"/>
        <rFont val="Arial"/>
        <family val="2"/>
        <charset val="238"/>
      </rPr>
      <t xml:space="preserve">(voda na injekciu ) ad 1000,0ml, Sterilný infúzny roztok chloridu sodného. Infúzny roztok dodávaný v plastových fľašiach. </t>
    </r>
  </si>
  <si>
    <r>
      <t xml:space="preserve">Infúzny intravenózny roztok - </t>
    </r>
    <r>
      <rPr>
        <sz val="10"/>
        <rFont val="Arial"/>
        <family val="2"/>
        <charset val="238"/>
      </rPr>
      <t xml:space="preserve">Zloženie lieku: Liečivá </t>
    </r>
    <r>
      <rPr>
        <b/>
        <sz val="10"/>
        <rFont val="Arial"/>
        <family val="2"/>
        <charset val="238"/>
      </rPr>
      <t>- Natrii chloridum</t>
    </r>
    <r>
      <rPr>
        <sz val="10"/>
        <rFont val="Arial"/>
        <family val="2"/>
        <charset val="238"/>
      </rPr>
      <t xml:space="preserve"> (chlorid sodný) - 9,0g, Na+ 154,0 mmol/l, Cl- 154,0 mmol/l</t>
    </r>
    <r>
      <rPr>
        <b/>
        <sz val="1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 xml:space="preserve">Pomocné látky: </t>
    </r>
    <r>
      <rPr>
        <b/>
        <sz val="10"/>
        <rFont val="Arial"/>
        <family val="2"/>
        <charset val="238"/>
      </rPr>
      <t xml:space="preserve">Aqua ad iniectabilia </t>
    </r>
    <r>
      <rPr>
        <sz val="10"/>
        <rFont val="Arial"/>
        <family val="2"/>
        <charset val="238"/>
      </rPr>
      <t xml:space="preserve">(voda na injekciu ) ad 1000,0ml, Sterilný infúzny roztok chloridu sodného. Infúzny roztok dodávaný vo vakoch. </t>
    </r>
  </si>
  <si>
    <r>
      <t>Infúzny intravenózny roztok -</t>
    </r>
    <r>
      <rPr>
        <sz val="10"/>
        <rFont val="Arial"/>
        <family val="2"/>
        <charset val="238"/>
      </rPr>
      <t xml:space="preserve"> Zloženie lieku: Liečivá - </t>
    </r>
    <r>
      <rPr>
        <b/>
        <sz val="10"/>
        <rFont val="Arial"/>
        <family val="2"/>
        <charset val="238"/>
      </rPr>
      <t>Natrii chloridum</t>
    </r>
    <r>
      <rPr>
        <sz val="10"/>
        <rFont val="Arial"/>
        <family val="2"/>
        <charset val="238"/>
      </rPr>
      <t xml:space="preserve"> (chlorid sodný)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- 4,5g, Na+ 77,0 mmol/l, Cl- 77,0 mmol/l, </t>
    </r>
    <r>
      <rPr>
        <b/>
        <sz val="10"/>
        <rFont val="Arial"/>
        <family val="2"/>
        <charset val="238"/>
      </rPr>
      <t>Glucosum</t>
    </r>
    <r>
      <rPr>
        <sz val="10"/>
        <rFont val="Arial"/>
        <family val="2"/>
        <charset val="238"/>
      </rPr>
      <t xml:space="preserve"> (glukóza) - 25,0g, Pomocné látky: </t>
    </r>
    <r>
      <rPr>
        <b/>
        <sz val="10"/>
        <rFont val="Arial"/>
        <family val="2"/>
        <charset val="238"/>
      </rPr>
      <t xml:space="preserve">Aqua ad iniectabilia </t>
    </r>
    <r>
      <rPr>
        <sz val="10"/>
        <rFont val="Arial"/>
        <family val="2"/>
        <charset val="238"/>
      </rPr>
      <t>(voda na injekciu ) ad 1000,0ml,Dodávaný vo vakoch/plastových fľašiach.</t>
    </r>
  </si>
  <si>
    <r>
      <t xml:space="preserve">Infúzny intravenózny roztok - </t>
    </r>
    <r>
      <rPr>
        <sz val="10"/>
        <rFont val="Arial"/>
        <family val="2"/>
        <charset val="238"/>
      </rPr>
      <t xml:space="preserve">Zloženie lieku: Liečivá </t>
    </r>
    <r>
      <rPr>
        <b/>
        <sz val="10"/>
        <rFont val="Arial"/>
        <family val="2"/>
        <charset val="238"/>
      </rPr>
      <t>- Natrii chloridum</t>
    </r>
    <r>
      <rPr>
        <sz val="10"/>
        <rFont val="Arial"/>
        <family val="2"/>
        <charset val="238"/>
      </rPr>
      <t xml:space="preserve"> (chlorid sodný) - 9,0g, Na+ 154,0 mmol/l, Cl- 154,0 mmol/l</t>
    </r>
    <r>
      <rPr>
        <b/>
        <sz val="10"/>
        <rFont val="Arial"/>
        <family val="2"/>
        <charset val="238"/>
      </rPr>
      <t xml:space="preserve">, </t>
    </r>
    <r>
      <rPr>
        <sz val="10"/>
        <rFont val="Arial"/>
        <family val="2"/>
        <charset val="238"/>
      </rPr>
      <t xml:space="preserve">Pomocné látky: </t>
    </r>
    <r>
      <rPr>
        <b/>
        <sz val="10"/>
        <rFont val="Arial"/>
        <family val="2"/>
        <charset val="238"/>
      </rPr>
      <t xml:space="preserve">Aqua ad iniectabilia </t>
    </r>
    <r>
      <rPr>
        <sz val="10"/>
        <rFont val="Arial"/>
        <family val="2"/>
        <charset val="238"/>
      </rPr>
      <t xml:space="preserve">(voda na injekciu ) ad 1000,0ml, Sterilný infúzny roztok chloridu sodného. Infúzny roztok dodávaný vo vakoch/plastových fľašiach. </t>
    </r>
  </si>
  <si>
    <r>
      <t xml:space="preserve">Glukózový roztok 10 </t>
    </r>
    <r>
      <rPr>
        <sz val="10"/>
        <rFont val="Arial"/>
        <family val="2"/>
        <charset val="238"/>
      </rPr>
      <t xml:space="preserve">- Vodný roztok glukózy pre priamu intravenóznu aplikáciu, základný roztok na krytie energetických potrieb organizmu v rámci infúznej terapie. Zloženie lieku: </t>
    </r>
    <r>
      <rPr>
        <b/>
        <sz val="10"/>
        <rFont val="Arial"/>
        <family val="2"/>
        <charset val="238"/>
      </rPr>
      <t>Glucosum</t>
    </r>
    <r>
      <rPr>
        <sz val="10"/>
        <rFont val="Arial"/>
        <family val="2"/>
        <charset val="238"/>
      </rPr>
      <t xml:space="preserve"> (glukóza) - 100,0g, Pomocná látka: </t>
    </r>
    <r>
      <rPr>
        <b/>
        <sz val="10"/>
        <rFont val="Arial"/>
        <family val="2"/>
        <charset val="238"/>
      </rPr>
      <t xml:space="preserve">Aqua ad iniectabilia </t>
    </r>
    <r>
      <rPr>
        <sz val="10"/>
        <rFont val="Arial"/>
        <family val="2"/>
        <charset val="238"/>
      </rPr>
      <t>(Voda na injekciu) ad 1000,0 ml. Glukózový roztok dodávaný vo vakoch/plastových  fľašiach.</t>
    </r>
  </si>
  <si>
    <r>
      <t xml:space="preserve">Darrow - </t>
    </r>
    <r>
      <rPr>
        <sz val="10"/>
        <rFont val="Arial"/>
        <family val="2"/>
        <charset val="238"/>
      </rPr>
      <t>1000ml roztoku obsahuje: chlorid sodný 4,00g, chlorid draselný 2,67g, roztok nátriumlaktátu (1 mol/l) 53,0 ml. Číri bezfarebný roztok bez mechanických nečistôt. Dodávaný vo vakoch/plastových fľašiach.</t>
    </r>
  </si>
  <si>
    <r>
      <t>Manitoli 10</t>
    </r>
    <r>
      <rPr>
        <sz val="10"/>
        <rFont val="Arial"/>
        <family val="2"/>
        <charset val="238"/>
      </rPr>
      <t xml:space="preserve"> - roztok vyvolávajúci osmotickú diurézu. Zloženie lieku: Liečivo: </t>
    </r>
    <r>
      <rPr>
        <b/>
        <sz val="10"/>
        <rFont val="Arial"/>
        <family val="2"/>
        <charset val="238"/>
      </rPr>
      <t>Mannitolum</t>
    </r>
    <r>
      <rPr>
        <sz val="10"/>
        <rFont val="Arial"/>
        <family val="2"/>
        <charset val="238"/>
      </rPr>
      <t xml:space="preserve"> (manitol) 100,0g, Pomocná látka: </t>
    </r>
    <r>
      <rPr>
        <b/>
        <sz val="10"/>
        <rFont val="Arial"/>
        <family val="2"/>
        <charset val="238"/>
      </rPr>
      <t xml:space="preserve">Aqua ad iniectabilia </t>
    </r>
    <r>
      <rPr>
        <sz val="10"/>
        <rFont val="Arial"/>
        <family val="2"/>
        <charset val="238"/>
      </rPr>
      <t>(voda na injekciu) ad 100,0 ml. Dodávaný vo vakoch/plastových fľašiach.</t>
    </r>
  </si>
  <si>
    <r>
      <t>Hartmann</t>
    </r>
    <r>
      <rPr>
        <sz val="10"/>
        <rFont val="Arial"/>
        <family val="2"/>
        <charset val="238"/>
      </rPr>
      <t xml:space="preserve"> - Základný štandardný infúzny roztok obsahujúci hlavne ióny v koncentráciách porovnateľných s plazmatickými. Zloženie:</t>
    </r>
    <r>
      <rPr>
        <b/>
        <sz val="10"/>
        <rFont val="Arial"/>
        <family val="2"/>
        <charset val="238"/>
      </rPr>
      <t xml:space="preserve"> Natri chloridum</t>
    </r>
    <r>
      <rPr>
        <sz val="10"/>
        <rFont val="Arial"/>
        <family val="2"/>
        <charset val="238"/>
      </rPr>
      <t xml:space="preserve"> (chlorid sodný) 6,0g, Na+ - 129,7 mmol/l, </t>
    </r>
    <r>
      <rPr>
        <b/>
        <sz val="10"/>
        <rFont val="Arial"/>
        <family val="2"/>
        <charset val="238"/>
      </rPr>
      <t xml:space="preserve">Kalii chloridum </t>
    </r>
    <r>
      <rPr>
        <sz val="10"/>
        <rFont val="Arial"/>
        <family val="2"/>
        <charset val="238"/>
      </rPr>
      <t xml:space="preserve">(chlorid draselný) 0,4g, K+ - 5,4 mmol/l, </t>
    </r>
    <r>
      <rPr>
        <b/>
        <sz val="10"/>
        <rFont val="Arial"/>
        <family val="2"/>
        <charset val="238"/>
      </rPr>
      <t>Calcii chloridum dihydricum (</t>
    </r>
    <r>
      <rPr>
        <sz val="10"/>
        <rFont val="Arial"/>
        <family val="2"/>
        <charset val="238"/>
      </rPr>
      <t xml:space="preserve">dihydrát chloridu vápenatého) 0,13g, Ca2+ - 0,9 mmol/l, </t>
    </r>
    <r>
      <rPr>
        <b/>
        <sz val="10"/>
        <rFont val="Arial"/>
        <family val="2"/>
        <charset val="238"/>
      </rPr>
      <t>Magnesii chloridum hexahydricum</t>
    </r>
    <r>
      <rPr>
        <sz val="10"/>
        <rFont val="Arial"/>
        <family val="2"/>
        <charset val="238"/>
      </rPr>
      <t xml:space="preserve"> (hexahydrát chloridu horečnatého)  0,2g, Mg2+ - 1,0 mmol/l, Cl- - 111,8 mmol/l, </t>
    </r>
    <r>
      <rPr>
        <b/>
        <sz val="10"/>
        <rFont val="Arial"/>
        <family val="2"/>
        <charset val="238"/>
      </rPr>
      <t xml:space="preserve">Natrii lactatis solutio 1 mol/l </t>
    </r>
    <r>
      <rPr>
        <sz val="10"/>
        <rFont val="Arial"/>
        <family val="2"/>
        <charset val="238"/>
      </rPr>
      <t xml:space="preserve">( roztok mliečnanu sodného 1 mol/l ) 27,0ml, C3H5O3- - 27,0 mmol/l. Pomocná látka: </t>
    </r>
    <r>
      <rPr>
        <b/>
        <sz val="10"/>
        <rFont val="Arial"/>
        <family val="2"/>
        <charset val="238"/>
      </rPr>
      <t>Aqua ad iniectabilia</t>
    </r>
    <r>
      <rPr>
        <sz val="10"/>
        <rFont val="Arial"/>
        <family val="2"/>
        <charset val="238"/>
      </rPr>
      <t xml:space="preserve"> (voda na injekciu) ad 1000,0 ml. Roztok dodávaný vo vakoch/plastových fľašiach.</t>
    </r>
  </si>
  <si>
    <r>
      <t xml:space="preserve">Glukózový roztok 5 - </t>
    </r>
    <r>
      <rPr>
        <sz val="10"/>
        <rFont val="Arial"/>
        <family val="2"/>
        <charset val="238"/>
      </rPr>
      <t xml:space="preserve">Vodný roztok glukózy pre priamu intravenóznu aplikáciu, na krytie energetických potrieb organizmu v rámci infúznej terapie. Zloženie lieku: </t>
    </r>
    <r>
      <rPr>
        <b/>
        <sz val="10"/>
        <rFont val="Arial"/>
        <family val="2"/>
        <charset val="238"/>
      </rPr>
      <t>Glucosum</t>
    </r>
    <r>
      <rPr>
        <sz val="10"/>
        <rFont val="Arial"/>
        <family val="2"/>
        <charset val="238"/>
      </rPr>
      <t xml:space="preserve"> (Glukóza) - 50,0g, Pomocná látka: </t>
    </r>
    <r>
      <rPr>
        <b/>
        <sz val="10"/>
        <rFont val="Arial"/>
        <family val="2"/>
        <charset val="238"/>
      </rPr>
      <t>Aqua ad iniectabilia</t>
    </r>
    <r>
      <rPr>
        <sz val="10"/>
        <rFont val="Arial"/>
        <family val="2"/>
        <charset val="238"/>
      </rPr>
      <t xml:space="preserve"> (Voda na injekciu) ad 1000,0ml. Glukózový roztok dodávaný vo vakoch/plastových fľašiach.</t>
    </r>
  </si>
  <si>
    <t>1000 ml - vak</t>
  </si>
  <si>
    <t>1000 ml-plastová fľaša</t>
  </si>
  <si>
    <t>500 ml - plastová fľaša</t>
  </si>
  <si>
    <t>500 ml - vak</t>
  </si>
  <si>
    <t xml:space="preserve">podľa § 117  č. 343/2015 Z. z. o verejnom obstarávaní </t>
  </si>
  <si>
    <t>Infúzne roztoky-2018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</si>
</sst>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7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double">
        <color rgb="FF00B050"/>
      </left>
      <right/>
      <top/>
      <bottom/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</cellStyleXfs>
  <cellXfs count="103">
    <xf numFmtId="0" fontId="0" fillId="0" borderId="0" xfId="0"/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left" vertical="center"/>
    </xf>
    <xf numFmtId="0" fontId="0" fillId="0" borderId="19" xfId="0" applyFont="1" applyBorder="1" applyAlignment="1">
      <alignment vertical="center"/>
    </xf>
    <xf numFmtId="3" fontId="0" fillId="3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horizontal="right" vertical="center" wrapText="1"/>
    </xf>
    <xf numFmtId="1" fontId="0" fillId="0" borderId="8" xfId="0" applyNumberFormat="1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horizontal="left" vertical="center" wrapText="1"/>
    </xf>
    <xf numFmtId="1" fontId="0" fillId="0" borderId="0" xfId="0" applyNumberFormat="1" applyFont="1" applyFill="1" applyBorder="1" applyAlignment="1">
      <alignment horizontal="right" vertical="center" wrapText="1"/>
    </xf>
    <xf numFmtId="1" fontId="0" fillId="2" borderId="8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left" vertical="center"/>
    </xf>
    <xf numFmtId="1" fontId="0" fillId="0" borderId="10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vertical="center" wrapText="1"/>
    </xf>
    <xf numFmtId="164" fontId="5" fillId="0" borderId="13" xfId="0" applyNumberFormat="1" applyFont="1" applyFill="1" applyBorder="1" applyAlignment="1">
      <alignment vertical="center" wrapText="1"/>
    </xf>
    <xf numFmtId="0" fontId="0" fillId="0" borderId="8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horizontal="left" vertical="center" wrapText="1"/>
      <protection locked="0"/>
    </xf>
    <xf numFmtId="3" fontId="0" fillId="0" borderId="8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vertical="center" wrapText="1"/>
    </xf>
    <xf numFmtId="3" fontId="0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/>
    </xf>
    <xf numFmtId="4" fontId="5" fillId="0" borderId="0" xfId="0" applyNumberFormat="1" applyFont="1" applyFill="1" applyAlignment="1">
      <alignment vertical="center" wrapText="1"/>
    </xf>
    <xf numFmtId="2" fontId="0" fillId="0" borderId="1" xfId="0" applyNumberFormat="1" applyFont="1" applyFill="1" applyBorder="1" applyAlignment="1">
      <alignment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5" fillId="0" borderId="20" xfId="0" applyNumberFormat="1" applyFont="1" applyFill="1" applyBorder="1" applyAlignment="1">
      <alignment horizontal="center" vertical="center" wrapText="1"/>
    </xf>
    <xf numFmtId="164" fontId="0" fillId="0" borderId="23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3" fontId="0" fillId="0" borderId="22" xfId="0" applyNumberFormat="1" applyFont="1" applyFill="1" applyBorder="1" applyAlignment="1" applyProtection="1">
      <alignment vertical="center" wrapText="1"/>
      <protection locked="0"/>
    </xf>
    <xf numFmtId="164" fontId="5" fillId="0" borderId="10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5" fillId="0" borderId="2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3" fontId="0" fillId="0" borderId="13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3" xfId="0" applyFont="1" applyFill="1" applyBorder="1" applyAlignment="1">
      <alignment horizontal="center" vertical="center" wrapText="1"/>
    </xf>
    <xf numFmtId="0" fontId="0" fillId="4" borderId="8" xfId="0" applyNumberFormat="1" applyFont="1" applyFill="1" applyBorder="1" applyAlignment="1" applyProtection="1">
      <alignment vertical="center"/>
      <protection locked="0"/>
    </xf>
    <xf numFmtId="0" fontId="0" fillId="4" borderId="8" xfId="0" applyFont="1" applyFill="1" applyBorder="1" applyAlignment="1" applyProtection="1">
      <alignment horizontal="left" vertical="center" wrapText="1"/>
      <protection locked="0"/>
    </xf>
    <xf numFmtId="3" fontId="0" fillId="4" borderId="13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3" fontId="0" fillId="4" borderId="8" xfId="0" applyNumberFormat="1" applyFont="1" applyFill="1" applyBorder="1" applyAlignment="1" applyProtection="1">
      <alignment vertical="center" wrapText="1"/>
      <protection locked="0"/>
    </xf>
    <xf numFmtId="164" fontId="5" fillId="4" borderId="12" xfId="0" applyNumberFormat="1" applyFont="1" applyFill="1" applyBorder="1" applyAlignment="1">
      <alignment horizontal="right" vertical="center" wrapText="1"/>
    </xf>
    <xf numFmtId="164" fontId="5" fillId="4" borderId="1" xfId="0" applyNumberFormat="1" applyFont="1" applyFill="1" applyBorder="1" applyAlignment="1">
      <alignment vertical="center" wrapText="1"/>
    </xf>
    <xf numFmtId="164" fontId="5" fillId="4" borderId="13" xfId="0" applyNumberFormat="1" applyFont="1" applyFill="1" applyBorder="1" applyAlignment="1">
      <alignment vertical="center" wrapText="1"/>
    </xf>
    <xf numFmtId="164" fontId="5" fillId="4" borderId="10" xfId="0" applyNumberFormat="1" applyFont="1" applyFill="1" applyBorder="1" applyAlignment="1">
      <alignment horizontal="center" vertical="center" wrapText="1"/>
    </xf>
    <xf numFmtId="3" fontId="0" fillId="4" borderId="22" xfId="0" applyNumberFormat="1" applyFont="1" applyFill="1" applyBorder="1" applyAlignment="1" applyProtection="1">
      <alignment vertical="center" wrapText="1"/>
      <protection locked="0"/>
    </xf>
    <xf numFmtId="2" fontId="0" fillId="4" borderId="1" xfId="0" applyNumberFormat="1" applyFont="1" applyFill="1" applyBorder="1" applyAlignment="1">
      <alignment vertical="center"/>
    </xf>
    <xf numFmtId="164" fontId="5" fillId="4" borderId="24" xfId="0" applyNumberFormat="1" applyFont="1" applyFill="1" applyBorder="1" applyAlignment="1">
      <alignment horizontal="center" vertical="center" wrapText="1"/>
    </xf>
    <xf numFmtId="164" fontId="0" fillId="5" borderId="8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7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</cellXfs>
  <cellStyles count="5">
    <cellStyle name="Hypertextové prepojenie 2" xfId="2"/>
    <cellStyle name="Normálna" xfId="0" builtinId="0"/>
    <cellStyle name="Normálna 2" xfId="1"/>
    <cellStyle name="normálne 2" xfId="3"/>
    <cellStyle name="normálne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="80" zoomScaleNormal="80" zoomScaleSheetLayoutView="80" workbookViewId="0">
      <selection activeCell="E15" sqref="E15"/>
    </sheetView>
  </sheetViews>
  <sheetFormatPr defaultColWidth="8.85546875" defaultRowHeight="12.75" x14ac:dyDescent="0.2"/>
  <cols>
    <col min="1" max="1" width="5.42578125" style="1" customWidth="1"/>
    <col min="2" max="2" width="58.28515625" style="1" customWidth="1"/>
    <col min="3" max="3" width="21.140625" style="1" customWidth="1"/>
    <col min="4" max="4" width="11.85546875" style="15" customWidth="1"/>
    <col min="5" max="5" width="16.85546875" style="1" customWidth="1"/>
    <col min="6" max="6" width="11.7109375" style="1" customWidth="1"/>
    <col min="7" max="7" width="29.7109375" style="1" customWidth="1"/>
    <col min="8" max="8" width="15.5703125" style="2" customWidth="1"/>
    <col min="9" max="9" width="9.5703125" style="3" customWidth="1"/>
    <col min="10" max="10" width="13.42578125" style="2" customWidth="1"/>
    <col min="11" max="13" width="12.7109375" style="2" customWidth="1"/>
    <col min="14" max="14" width="15" style="2" customWidth="1"/>
    <col min="15" max="15" width="12.5703125" style="1" customWidth="1"/>
    <col min="16" max="16" width="16.7109375" style="1" bestFit="1" customWidth="1"/>
    <col min="17" max="17" width="10.5703125" style="1" customWidth="1"/>
    <col min="18" max="18" width="14.7109375" style="1" customWidth="1"/>
    <col min="19" max="16384" width="8.85546875" style="1"/>
  </cols>
  <sheetData>
    <row r="1" spans="1:18" s="13" customFormat="1" x14ac:dyDescent="0.2">
      <c r="A1" s="12" t="s">
        <v>52</v>
      </c>
      <c r="B1" s="9"/>
      <c r="C1" s="9"/>
      <c r="D1" s="53"/>
      <c r="G1" s="6"/>
      <c r="H1" s="6"/>
      <c r="I1" s="6"/>
      <c r="J1" s="6"/>
      <c r="K1" s="6"/>
      <c r="L1" s="6"/>
      <c r="M1" s="6"/>
    </row>
    <row r="2" spans="1:18" s="13" customFormat="1" x14ac:dyDescent="0.2">
      <c r="B2" s="7" t="s">
        <v>26</v>
      </c>
      <c r="C2" s="7"/>
      <c r="D2" s="53"/>
      <c r="G2" s="6"/>
      <c r="H2" s="6"/>
      <c r="I2" s="6"/>
      <c r="J2" s="6"/>
      <c r="K2" s="6"/>
      <c r="L2" s="6"/>
      <c r="M2" s="6"/>
    </row>
    <row r="3" spans="1:18" s="13" customFormat="1" x14ac:dyDescent="0.2">
      <c r="A3" s="12" t="s">
        <v>6</v>
      </c>
      <c r="B3" s="9"/>
      <c r="C3" s="9"/>
      <c r="D3" s="53"/>
      <c r="G3" s="6"/>
      <c r="H3" s="6"/>
      <c r="I3" s="6"/>
      <c r="J3" s="6"/>
      <c r="K3" s="6"/>
      <c r="L3" s="6"/>
      <c r="M3" s="6"/>
    </row>
    <row r="4" spans="1:18" s="13" customFormat="1" x14ac:dyDescent="0.2">
      <c r="B4" s="52" t="s">
        <v>69</v>
      </c>
      <c r="C4" s="52"/>
      <c r="D4" s="53"/>
      <c r="G4" s="6"/>
      <c r="H4" s="6"/>
      <c r="I4" s="6"/>
      <c r="J4" s="6"/>
      <c r="K4" s="6"/>
      <c r="L4" s="6"/>
      <c r="M4" s="6"/>
    </row>
    <row r="5" spans="1:18" s="13" customFormat="1" x14ac:dyDescent="0.2">
      <c r="A5" s="12" t="s">
        <v>7</v>
      </c>
      <c r="B5" s="9"/>
      <c r="C5" s="9"/>
      <c r="D5" s="53"/>
      <c r="G5" s="6"/>
      <c r="H5" s="6"/>
      <c r="I5" s="6"/>
      <c r="J5" s="6"/>
      <c r="K5" s="6"/>
      <c r="L5" s="6"/>
      <c r="M5" s="6"/>
    </row>
    <row r="6" spans="1:18" x14ac:dyDescent="0.2">
      <c r="B6" s="85" t="s">
        <v>68</v>
      </c>
    </row>
    <row r="9" spans="1:18" x14ac:dyDescent="0.2">
      <c r="A9" s="4" t="s">
        <v>39</v>
      </c>
      <c r="G9" s="8"/>
      <c r="H9" s="5" t="s">
        <v>23</v>
      </c>
      <c r="O9" s="59"/>
    </row>
    <row r="10" spans="1:18" ht="6.75" customHeight="1" x14ac:dyDescent="0.2">
      <c r="G10" s="31"/>
      <c r="O10" s="60"/>
    </row>
    <row r="11" spans="1:18" ht="12.75" customHeight="1" x14ac:dyDescent="0.2">
      <c r="A11" s="14" t="s">
        <v>9</v>
      </c>
      <c r="B11" s="14" t="s">
        <v>10</v>
      </c>
      <c r="C11" s="14" t="s">
        <v>11</v>
      </c>
      <c r="D11" s="14" t="s">
        <v>12</v>
      </c>
      <c r="E11" s="14" t="s">
        <v>13</v>
      </c>
      <c r="F11" s="14" t="s">
        <v>14</v>
      </c>
      <c r="G11" s="32" t="s">
        <v>15</v>
      </c>
      <c r="H11" s="33" t="s">
        <v>16</v>
      </c>
      <c r="I11" s="34" t="s">
        <v>17</v>
      </c>
      <c r="J11" s="35" t="s">
        <v>33</v>
      </c>
      <c r="K11" s="35" t="s">
        <v>18</v>
      </c>
      <c r="L11" s="35" t="s">
        <v>19</v>
      </c>
      <c r="M11" s="35" t="s">
        <v>20</v>
      </c>
      <c r="N11" s="55" t="s">
        <v>34</v>
      </c>
      <c r="O11" s="57" t="s">
        <v>41</v>
      </c>
      <c r="P11" s="35" t="s">
        <v>42</v>
      </c>
      <c r="Q11" s="35" t="s">
        <v>43</v>
      </c>
      <c r="R11" s="35" t="s">
        <v>44</v>
      </c>
    </row>
    <row r="12" spans="1:18" s="15" customFormat="1" ht="42" customHeight="1" x14ac:dyDescent="0.2">
      <c r="A12" s="89" t="s">
        <v>50</v>
      </c>
      <c r="B12" s="86" t="s">
        <v>51</v>
      </c>
      <c r="C12" s="86" t="s">
        <v>27</v>
      </c>
      <c r="D12" s="86" t="s">
        <v>5</v>
      </c>
      <c r="E12" s="86" t="s">
        <v>38</v>
      </c>
      <c r="F12" s="95" t="s">
        <v>54</v>
      </c>
      <c r="G12" s="97" t="s">
        <v>49</v>
      </c>
      <c r="H12" s="99" t="s">
        <v>0</v>
      </c>
      <c r="I12" s="99"/>
      <c r="J12" s="99"/>
      <c r="K12" s="100"/>
      <c r="L12" s="101" t="s">
        <v>24</v>
      </c>
      <c r="M12" s="102"/>
      <c r="N12" s="102"/>
      <c r="O12" s="91" t="s">
        <v>40</v>
      </c>
      <c r="P12" s="92" t="s">
        <v>48</v>
      </c>
      <c r="Q12" s="93"/>
      <c r="R12" s="94"/>
    </row>
    <row r="13" spans="1:18" s="15" customFormat="1" ht="43.5" customHeight="1" x14ac:dyDescent="0.2">
      <c r="A13" s="90"/>
      <c r="B13" s="87"/>
      <c r="C13" s="88"/>
      <c r="D13" s="87"/>
      <c r="E13" s="87"/>
      <c r="F13" s="96"/>
      <c r="G13" s="98"/>
      <c r="H13" s="33" t="s">
        <v>1</v>
      </c>
      <c r="I13" s="36" t="s">
        <v>4</v>
      </c>
      <c r="J13" s="37" t="s">
        <v>2</v>
      </c>
      <c r="K13" s="37" t="s">
        <v>3</v>
      </c>
      <c r="L13" s="38" t="s">
        <v>1</v>
      </c>
      <c r="M13" s="37" t="s">
        <v>2</v>
      </c>
      <c r="N13" s="56" t="s">
        <v>3</v>
      </c>
      <c r="O13" s="91"/>
      <c r="P13" s="40" t="s">
        <v>1</v>
      </c>
      <c r="Q13" s="40" t="s">
        <v>2</v>
      </c>
      <c r="R13" s="40" t="s">
        <v>3</v>
      </c>
    </row>
    <row r="14" spans="1:18" s="15" customFormat="1" ht="13.5" thickBot="1" x14ac:dyDescent="0.25">
      <c r="A14" s="16" t="s">
        <v>9</v>
      </c>
      <c r="B14" s="17" t="s">
        <v>10</v>
      </c>
      <c r="C14" s="18" t="s">
        <v>11</v>
      </c>
      <c r="D14" s="16" t="s">
        <v>12</v>
      </c>
      <c r="E14" s="16" t="s">
        <v>13</v>
      </c>
      <c r="F14" s="16" t="s">
        <v>14</v>
      </c>
      <c r="G14" s="39" t="s">
        <v>15</v>
      </c>
      <c r="H14" s="40" t="s">
        <v>16</v>
      </c>
      <c r="I14" s="41" t="s">
        <v>17</v>
      </c>
      <c r="J14" s="40" t="s">
        <v>28</v>
      </c>
      <c r="K14" s="40" t="s">
        <v>29</v>
      </c>
      <c r="L14" s="40" t="s">
        <v>30</v>
      </c>
      <c r="M14" s="40" t="s">
        <v>31</v>
      </c>
      <c r="N14" s="56" t="s">
        <v>32</v>
      </c>
      <c r="O14" s="58" t="s">
        <v>41</v>
      </c>
      <c r="P14" s="40" t="s">
        <v>46</v>
      </c>
      <c r="Q14" s="40" t="s">
        <v>47</v>
      </c>
      <c r="R14" s="40" t="s">
        <v>45</v>
      </c>
    </row>
    <row r="15" spans="1:18" ht="72" customHeight="1" thickTop="1" thickBot="1" x14ac:dyDescent="0.25">
      <c r="A15" s="67">
        <v>1</v>
      </c>
      <c r="B15" s="68" t="s">
        <v>57</v>
      </c>
      <c r="C15" s="67" t="s">
        <v>35</v>
      </c>
      <c r="D15" s="69" t="s">
        <v>25</v>
      </c>
      <c r="E15" s="70">
        <v>800</v>
      </c>
      <c r="F15" s="71"/>
      <c r="G15" s="72"/>
      <c r="H15" s="84"/>
      <c r="I15" s="76"/>
      <c r="J15" s="77">
        <f t="shared" ref="J15:J26" si="0">H15/100*I15</f>
        <v>0</v>
      </c>
      <c r="K15" s="78">
        <f t="shared" ref="K15:K26" si="1">H15+J15</f>
        <v>0</v>
      </c>
      <c r="L15" s="78">
        <f t="shared" ref="L15:L29" si="2">H15*E15</f>
        <v>0</v>
      </c>
      <c r="M15" s="79">
        <f t="shared" ref="M15:M28" si="3">L15/100*I15</f>
        <v>0</v>
      </c>
      <c r="N15" s="80">
        <f t="shared" ref="N15:N26" si="4">L15+M15</f>
        <v>0</v>
      </c>
      <c r="O15" s="81"/>
      <c r="P15" s="82">
        <f t="shared" ref="P15:P27" si="5">H15*O15</f>
        <v>0</v>
      </c>
      <c r="Q15" s="82">
        <f t="shared" ref="Q15:Q27" si="6">P15/100*I15</f>
        <v>0</v>
      </c>
      <c r="R15" s="82">
        <f t="shared" ref="R15:R27" si="7">P15+Q15</f>
        <v>0</v>
      </c>
    </row>
    <row r="16" spans="1:18" ht="72" customHeight="1" thickTop="1" thickBot="1" x14ac:dyDescent="0.25">
      <c r="A16" s="63">
        <v>2</v>
      </c>
      <c r="B16" s="65" t="s">
        <v>57</v>
      </c>
      <c r="C16" s="30" t="s">
        <v>36</v>
      </c>
      <c r="D16" s="14" t="s">
        <v>25</v>
      </c>
      <c r="E16" s="19">
        <v>2640</v>
      </c>
      <c r="F16" s="45"/>
      <c r="G16" s="46"/>
      <c r="H16" s="84"/>
      <c r="I16" s="47"/>
      <c r="J16" s="42">
        <f t="shared" si="0"/>
        <v>0</v>
      </c>
      <c r="K16" s="43">
        <f t="shared" si="1"/>
        <v>0</v>
      </c>
      <c r="L16" s="43">
        <f t="shared" si="2"/>
        <v>0</v>
      </c>
      <c r="M16" s="44">
        <f t="shared" si="3"/>
        <v>0</v>
      </c>
      <c r="N16" s="62">
        <f>L16+M16</f>
        <v>0</v>
      </c>
      <c r="O16" s="61"/>
      <c r="P16" s="54">
        <f t="shared" si="5"/>
        <v>0</v>
      </c>
      <c r="Q16" s="54">
        <f t="shared" si="6"/>
        <v>0</v>
      </c>
      <c r="R16" s="54">
        <f t="shared" si="7"/>
        <v>0</v>
      </c>
    </row>
    <row r="17" spans="1:18" ht="68.25" customHeight="1" thickTop="1" thickBot="1" x14ac:dyDescent="0.25">
      <c r="A17" s="67">
        <v>3</v>
      </c>
      <c r="B17" s="68" t="s">
        <v>58</v>
      </c>
      <c r="C17" s="67" t="s">
        <v>37</v>
      </c>
      <c r="D17" s="69" t="s">
        <v>25</v>
      </c>
      <c r="E17" s="70">
        <v>6560</v>
      </c>
      <c r="F17" s="71"/>
      <c r="G17" s="72"/>
      <c r="H17" s="84"/>
      <c r="I17" s="76"/>
      <c r="J17" s="77">
        <f t="shared" si="0"/>
        <v>0</v>
      </c>
      <c r="K17" s="78">
        <f t="shared" si="1"/>
        <v>0</v>
      </c>
      <c r="L17" s="78">
        <f t="shared" si="2"/>
        <v>0</v>
      </c>
      <c r="M17" s="79">
        <f t="shared" si="3"/>
        <v>0</v>
      </c>
      <c r="N17" s="83">
        <f t="shared" ref="N17:N22" si="8">SUM(L17+M17)</f>
        <v>0</v>
      </c>
      <c r="O17" s="81"/>
      <c r="P17" s="82">
        <f t="shared" si="5"/>
        <v>0</v>
      </c>
      <c r="Q17" s="82">
        <f t="shared" si="6"/>
        <v>0</v>
      </c>
      <c r="R17" s="82">
        <f t="shared" si="7"/>
        <v>0</v>
      </c>
    </row>
    <row r="18" spans="1:18" ht="68.25" customHeight="1" thickTop="1" thickBot="1" x14ac:dyDescent="0.25">
      <c r="A18" s="63">
        <v>4</v>
      </c>
      <c r="B18" s="65" t="s">
        <v>58</v>
      </c>
      <c r="C18" s="30" t="s">
        <v>35</v>
      </c>
      <c r="D18" s="14" t="s">
        <v>25</v>
      </c>
      <c r="E18" s="66">
        <v>10250</v>
      </c>
      <c r="F18" s="45"/>
      <c r="G18" s="46"/>
      <c r="H18" s="84"/>
      <c r="I18" s="47"/>
      <c r="J18" s="42">
        <f t="shared" si="0"/>
        <v>0</v>
      </c>
      <c r="K18" s="43">
        <f t="shared" si="1"/>
        <v>0</v>
      </c>
      <c r="L18" s="43">
        <f t="shared" si="2"/>
        <v>0</v>
      </c>
      <c r="M18" s="44">
        <f t="shared" si="3"/>
        <v>0</v>
      </c>
      <c r="N18" s="64">
        <f t="shared" si="8"/>
        <v>0</v>
      </c>
      <c r="O18" s="61"/>
      <c r="P18" s="54">
        <f t="shared" si="5"/>
        <v>0</v>
      </c>
      <c r="Q18" s="54">
        <f t="shared" si="6"/>
        <v>0</v>
      </c>
      <c r="R18" s="54">
        <f t="shared" si="7"/>
        <v>0</v>
      </c>
    </row>
    <row r="19" spans="1:18" ht="70.5" customHeight="1" thickTop="1" thickBot="1" x14ac:dyDescent="0.25">
      <c r="A19" s="67">
        <v>5</v>
      </c>
      <c r="B19" s="68" t="s">
        <v>56</v>
      </c>
      <c r="C19" s="67" t="s">
        <v>67</v>
      </c>
      <c r="D19" s="69" t="s">
        <v>25</v>
      </c>
      <c r="E19" s="73">
        <v>17000</v>
      </c>
      <c r="F19" s="71"/>
      <c r="G19" s="72"/>
      <c r="H19" s="84"/>
      <c r="I19" s="76"/>
      <c r="J19" s="77">
        <f t="shared" si="0"/>
        <v>0</v>
      </c>
      <c r="K19" s="78">
        <f t="shared" si="1"/>
        <v>0</v>
      </c>
      <c r="L19" s="78">
        <f t="shared" si="2"/>
        <v>0</v>
      </c>
      <c r="M19" s="79">
        <f t="shared" si="3"/>
        <v>0</v>
      </c>
      <c r="N19" s="83">
        <f t="shared" si="8"/>
        <v>0</v>
      </c>
      <c r="O19" s="81"/>
      <c r="P19" s="82">
        <f t="shared" si="5"/>
        <v>0</v>
      </c>
      <c r="Q19" s="82">
        <f t="shared" si="6"/>
        <v>0</v>
      </c>
      <c r="R19" s="82">
        <f t="shared" si="7"/>
        <v>0</v>
      </c>
    </row>
    <row r="20" spans="1:18" ht="70.5" customHeight="1" thickTop="1" thickBot="1" x14ac:dyDescent="0.25">
      <c r="A20" s="63">
        <v>6</v>
      </c>
      <c r="B20" s="65" t="s">
        <v>55</v>
      </c>
      <c r="C20" s="63" t="s">
        <v>66</v>
      </c>
      <c r="D20" s="14" t="s">
        <v>25</v>
      </c>
      <c r="E20" s="66">
        <v>1000</v>
      </c>
      <c r="F20" s="45"/>
      <c r="G20" s="46"/>
      <c r="H20" s="84"/>
      <c r="I20" s="47"/>
      <c r="J20" s="42">
        <f t="shared" ref="J20" si="9">H20/100*I20</f>
        <v>0</v>
      </c>
      <c r="K20" s="43">
        <f t="shared" ref="K20" si="10">H20+J20</f>
        <v>0</v>
      </c>
      <c r="L20" s="43">
        <f t="shared" si="2"/>
        <v>0</v>
      </c>
      <c r="M20" s="44">
        <f t="shared" si="3"/>
        <v>0</v>
      </c>
      <c r="N20" s="64">
        <f t="shared" si="8"/>
        <v>0</v>
      </c>
      <c r="O20" s="61"/>
      <c r="P20" s="54">
        <f t="shared" ref="P20" si="11">H20*O20</f>
        <v>0</v>
      </c>
      <c r="Q20" s="54">
        <f t="shared" ref="Q20" si="12">P20/100*I20</f>
        <v>0</v>
      </c>
      <c r="R20" s="54">
        <f t="shared" ref="R20" si="13">P20+Q20</f>
        <v>0</v>
      </c>
    </row>
    <row r="21" spans="1:18" ht="69" customHeight="1" thickTop="1" thickBot="1" x14ac:dyDescent="0.25">
      <c r="A21" s="67">
        <v>7</v>
      </c>
      <c r="B21" s="68" t="s">
        <v>55</v>
      </c>
      <c r="C21" s="74" t="s">
        <v>65</v>
      </c>
      <c r="D21" s="75" t="s">
        <v>25</v>
      </c>
      <c r="E21" s="70">
        <v>500</v>
      </c>
      <c r="F21" s="71"/>
      <c r="G21" s="72"/>
      <c r="H21" s="84"/>
      <c r="I21" s="76"/>
      <c r="J21" s="77">
        <f t="shared" si="0"/>
        <v>0</v>
      </c>
      <c r="K21" s="78">
        <f t="shared" si="1"/>
        <v>0</v>
      </c>
      <c r="L21" s="78">
        <f t="shared" si="2"/>
        <v>0</v>
      </c>
      <c r="M21" s="79">
        <f t="shared" si="3"/>
        <v>0</v>
      </c>
      <c r="N21" s="83">
        <f t="shared" si="8"/>
        <v>0</v>
      </c>
      <c r="O21" s="81"/>
      <c r="P21" s="82">
        <f t="shared" si="5"/>
        <v>0</v>
      </c>
      <c r="Q21" s="82">
        <f t="shared" si="6"/>
        <v>0</v>
      </c>
      <c r="R21" s="82">
        <f t="shared" si="7"/>
        <v>0</v>
      </c>
    </row>
    <row r="22" spans="1:18" ht="70.5" customHeight="1" thickTop="1" thickBot="1" x14ac:dyDescent="0.25">
      <c r="A22" s="63">
        <v>8</v>
      </c>
      <c r="B22" s="65" t="s">
        <v>56</v>
      </c>
      <c r="C22" s="63" t="s">
        <v>64</v>
      </c>
      <c r="D22" s="14" t="s">
        <v>25</v>
      </c>
      <c r="E22" s="19">
        <v>6000</v>
      </c>
      <c r="F22" s="45"/>
      <c r="G22" s="46"/>
      <c r="H22" s="84"/>
      <c r="I22" s="47"/>
      <c r="J22" s="42">
        <f t="shared" si="0"/>
        <v>0</v>
      </c>
      <c r="K22" s="43">
        <f t="shared" si="1"/>
        <v>0</v>
      </c>
      <c r="L22" s="43">
        <f t="shared" si="2"/>
        <v>0</v>
      </c>
      <c r="M22" s="44">
        <f t="shared" si="3"/>
        <v>0</v>
      </c>
      <c r="N22" s="64">
        <f t="shared" si="8"/>
        <v>0</v>
      </c>
      <c r="O22" s="61"/>
      <c r="P22" s="54">
        <f t="shared" si="5"/>
        <v>0</v>
      </c>
      <c r="Q22" s="54">
        <f t="shared" si="6"/>
        <v>0</v>
      </c>
      <c r="R22" s="54">
        <f t="shared" si="7"/>
        <v>0</v>
      </c>
    </row>
    <row r="23" spans="1:18" ht="83.25" customHeight="1" thickTop="1" thickBot="1" x14ac:dyDescent="0.25">
      <c r="A23" s="67">
        <v>9</v>
      </c>
      <c r="B23" s="68" t="s">
        <v>63</v>
      </c>
      <c r="C23" s="67" t="s">
        <v>35</v>
      </c>
      <c r="D23" s="69" t="s">
        <v>25</v>
      </c>
      <c r="E23" s="70">
        <v>440</v>
      </c>
      <c r="F23" s="71"/>
      <c r="G23" s="72"/>
      <c r="H23" s="84"/>
      <c r="I23" s="76"/>
      <c r="J23" s="77">
        <f t="shared" si="0"/>
        <v>0</v>
      </c>
      <c r="K23" s="78">
        <f t="shared" si="1"/>
        <v>0</v>
      </c>
      <c r="L23" s="78">
        <f t="shared" si="2"/>
        <v>0</v>
      </c>
      <c r="M23" s="79">
        <f t="shared" si="3"/>
        <v>0</v>
      </c>
      <c r="N23" s="80">
        <f t="shared" si="4"/>
        <v>0</v>
      </c>
      <c r="O23" s="81"/>
      <c r="P23" s="82">
        <f t="shared" si="5"/>
        <v>0</v>
      </c>
      <c r="Q23" s="82">
        <f t="shared" si="6"/>
        <v>0</v>
      </c>
      <c r="R23" s="82">
        <f t="shared" si="7"/>
        <v>0</v>
      </c>
    </row>
    <row r="24" spans="1:18" ht="78.75" customHeight="1" thickTop="1" thickBot="1" x14ac:dyDescent="0.25">
      <c r="A24" s="63">
        <v>10</v>
      </c>
      <c r="B24" s="65" t="s">
        <v>63</v>
      </c>
      <c r="C24" s="30" t="s">
        <v>36</v>
      </c>
      <c r="D24" s="14" t="s">
        <v>25</v>
      </c>
      <c r="E24" s="19">
        <v>2880</v>
      </c>
      <c r="F24" s="45"/>
      <c r="G24" s="46"/>
      <c r="H24" s="84"/>
      <c r="I24" s="47"/>
      <c r="J24" s="42">
        <f t="shared" si="0"/>
        <v>0</v>
      </c>
      <c r="K24" s="43">
        <f t="shared" si="1"/>
        <v>0</v>
      </c>
      <c r="L24" s="43">
        <f t="shared" si="2"/>
        <v>0</v>
      </c>
      <c r="M24" s="44">
        <f t="shared" si="3"/>
        <v>0</v>
      </c>
      <c r="N24" s="62">
        <f t="shared" si="4"/>
        <v>0</v>
      </c>
      <c r="O24" s="61"/>
      <c r="P24" s="54">
        <f t="shared" si="5"/>
        <v>0</v>
      </c>
      <c r="Q24" s="54">
        <f t="shared" si="6"/>
        <v>0</v>
      </c>
      <c r="R24" s="54">
        <f t="shared" si="7"/>
        <v>0</v>
      </c>
    </row>
    <row r="25" spans="1:18" ht="83.25" customHeight="1" thickTop="1" thickBot="1" x14ac:dyDescent="0.25">
      <c r="A25" s="67">
        <v>11</v>
      </c>
      <c r="B25" s="68" t="s">
        <v>59</v>
      </c>
      <c r="C25" s="67" t="s">
        <v>35</v>
      </c>
      <c r="D25" s="69" t="s">
        <v>25</v>
      </c>
      <c r="E25" s="70">
        <v>160</v>
      </c>
      <c r="F25" s="71"/>
      <c r="G25" s="72"/>
      <c r="H25" s="84"/>
      <c r="I25" s="76"/>
      <c r="J25" s="77">
        <f t="shared" si="0"/>
        <v>0</v>
      </c>
      <c r="K25" s="78">
        <f t="shared" si="1"/>
        <v>0</v>
      </c>
      <c r="L25" s="78">
        <f t="shared" si="2"/>
        <v>0</v>
      </c>
      <c r="M25" s="79">
        <f t="shared" si="3"/>
        <v>0</v>
      </c>
      <c r="N25" s="80">
        <f t="shared" si="4"/>
        <v>0</v>
      </c>
      <c r="O25" s="81"/>
      <c r="P25" s="82">
        <f t="shared" si="5"/>
        <v>0</v>
      </c>
      <c r="Q25" s="82">
        <f t="shared" si="6"/>
        <v>0</v>
      </c>
      <c r="R25" s="82">
        <f t="shared" si="7"/>
        <v>0</v>
      </c>
    </row>
    <row r="26" spans="1:18" ht="85.5" customHeight="1" thickTop="1" thickBot="1" x14ac:dyDescent="0.25">
      <c r="A26" s="63">
        <v>12</v>
      </c>
      <c r="B26" s="65" t="s">
        <v>59</v>
      </c>
      <c r="C26" s="30" t="s">
        <v>36</v>
      </c>
      <c r="D26" s="14" t="s">
        <v>25</v>
      </c>
      <c r="E26" s="19">
        <v>2600</v>
      </c>
      <c r="F26" s="45"/>
      <c r="G26" s="46"/>
      <c r="H26" s="84"/>
      <c r="I26" s="47"/>
      <c r="J26" s="42">
        <f t="shared" si="0"/>
        <v>0</v>
      </c>
      <c r="K26" s="43">
        <f t="shared" si="1"/>
        <v>0</v>
      </c>
      <c r="L26" s="43">
        <f t="shared" si="2"/>
        <v>0</v>
      </c>
      <c r="M26" s="44">
        <f t="shared" si="3"/>
        <v>0</v>
      </c>
      <c r="N26" s="62">
        <f t="shared" si="4"/>
        <v>0</v>
      </c>
      <c r="O26" s="61"/>
      <c r="P26" s="54">
        <f t="shared" si="5"/>
        <v>0</v>
      </c>
      <c r="Q26" s="54">
        <f t="shared" si="6"/>
        <v>0</v>
      </c>
      <c r="R26" s="54">
        <f t="shared" si="7"/>
        <v>0</v>
      </c>
    </row>
    <row r="27" spans="1:18" ht="153" customHeight="1" thickTop="1" thickBot="1" x14ac:dyDescent="0.25">
      <c r="A27" s="67">
        <v>13</v>
      </c>
      <c r="B27" s="68" t="s">
        <v>62</v>
      </c>
      <c r="C27" s="67" t="s">
        <v>36</v>
      </c>
      <c r="D27" s="69" t="s">
        <v>25</v>
      </c>
      <c r="E27" s="70">
        <v>1720</v>
      </c>
      <c r="F27" s="71"/>
      <c r="G27" s="72"/>
      <c r="H27" s="84"/>
      <c r="I27" s="76"/>
      <c r="J27" s="77">
        <f t="shared" ref="J27:J29" si="14">H27/100*I27</f>
        <v>0</v>
      </c>
      <c r="K27" s="78">
        <f t="shared" ref="K27:K29" si="15">H27+J27</f>
        <v>0</v>
      </c>
      <c r="L27" s="78">
        <f t="shared" si="2"/>
        <v>0</v>
      </c>
      <c r="M27" s="79">
        <f t="shared" si="3"/>
        <v>0</v>
      </c>
      <c r="N27" s="80">
        <f t="shared" ref="N27:N29" si="16">L27+M27</f>
        <v>0</v>
      </c>
      <c r="O27" s="81"/>
      <c r="P27" s="82">
        <f t="shared" si="5"/>
        <v>0</v>
      </c>
      <c r="Q27" s="82">
        <f t="shared" si="6"/>
        <v>0</v>
      </c>
      <c r="R27" s="82">
        <f t="shared" si="7"/>
        <v>0</v>
      </c>
    </row>
    <row r="28" spans="1:18" ht="59.25" customHeight="1" thickTop="1" thickBot="1" x14ac:dyDescent="0.25">
      <c r="A28" s="63">
        <v>14</v>
      </c>
      <c r="B28" s="65" t="s">
        <v>61</v>
      </c>
      <c r="C28" s="30" t="s">
        <v>35</v>
      </c>
      <c r="D28" s="14" t="s">
        <v>25</v>
      </c>
      <c r="E28" s="19">
        <v>400</v>
      </c>
      <c r="F28" s="45"/>
      <c r="G28" s="46"/>
      <c r="H28" s="84"/>
      <c r="I28" s="47"/>
      <c r="J28" s="42">
        <f t="shared" si="14"/>
        <v>0</v>
      </c>
      <c r="K28" s="43">
        <f t="shared" si="15"/>
        <v>0</v>
      </c>
      <c r="L28" s="43">
        <f t="shared" si="2"/>
        <v>0</v>
      </c>
      <c r="M28" s="44">
        <f t="shared" si="3"/>
        <v>0</v>
      </c>
      <c r="N28" s="62">
        <f t="shared" si="16"/>
        <v>0</v>
      </c>
      <c r="O28" s="61"/>
      <c r="P28" s="54">
        <f t="shared" ref="P28:P29" si="17">H28*O28</f>
        <v>0</v>
      </c>
      <c r="Q28" s="54">
        <f t="shared" ref="Q28:Q29" si="18">P28/100*I28</f>
        <v>0</v>
      </c>
      <c r="R28" s="54">
        <f t="shared" ref="R28:R29" si="19">P28+Q28</f>
        <v>0</v>
      </c>
    </row>
    <row r="29" spans="1:18" ht="56.25" customHeight="1" thickTop="1" thickBot="1" x14ac:dyDescent="0.25">
      <c r="A29" s="67">
        <v>15</v>
      </c>
      <c r="B29" s="68" t="s">
        <v>60</v>
      </c>
      <c r="C29" s="67" t="s">
        <v>36</v>
      </c>
      <c r="D29" s="69" t="s">
        <v>25</v>
      </c>
      <c r="E29" s="70">
        <v>120</v>
      </c>
      <c r="F29" s="71"/>
      <c r="G29" s="72"/>
      <c r="H29" s="84"/>
      <c r="I29" s="76"/>
      <c r="J29" s="77">
        <f t="shared" si="14"/>
        <v>0</v>
      </c>
      <c r="K29" s="78">
        <f t="shared" si="15"/>
        <v>0</v>
      </c>
      <c r="L29" s="78">
        <f t="shared" si="2"/>
        <v>0</v>
      </c>
      <c r="M29" s="79">
        <f t="shared" ref="M29" si="20">L29/100*I29</f>
        <v>0</v>
      </c>
      <c r="N29" s="80">
        <f t="shared" si="16"/>
        <v>0</v>
      </c>
      <c r="O29" s="81"/>
      <c r="P29" s="82">
        <f t="shared" si="17"/>
        <v>0</v>
      </c>
      <c r="Q29" s="82">
        <f t="shared" si="18"/>
        <v>0</v>
      </c>
      <c r="R29" s="82">
        <f t="shared" si="19"/>
        <v>0</v>
      </c>
    </row>
    <row r="30" spans="1:18" ht="43.5" customHeight="1" thickTop="1" x14ac:dyDescent="0.2">
      <c r="A30" s="20"/>
      <c r="B30" s="10"/>
      <c r="C30" s="10"/>
      <c r="D30" s="11"/>
      <c r="E30" s="20"/>
      <c r="F30" s="21"/>
      <c r="G30" s="21"/>
      <c r="H30" s="21"/>
      <c r="I30" s="48"/>
      <c r="J30" s="6"/>
      <c r="K30" s="49"/>
      <c r="L30" s="50"/>
      <c r="M30" s="22"/>
      <c r="N30" s="50"/>
    </row>
    <row r="31" spans="1:18" s="15" customFormat="1" ht="13.5" thickBot="1" x14ac:dyDescent="0.25">
      <c r="A31" s="20"/>
      <c r="B31" s="6"/>
      <c r="C31" s="6"/>
      <c r="D31" s="20"/>
      <c r="E31" s="20"/>
      <c r="F31" s="21"/>
      <c r="G31" s="21"/>
      <c r="H31" s="21"/>
      <c r="I31" s="48"/>
      <c r="J31" s="6"/>
      <c r="K31" s="49"/>
      <c r="L31" s="50"/>
      <c r="M31" s="22"/>
      <c r="N31" s="22"/>
    </row>
    <row r="32" spans="1:18" ht="14.25" customHeight="1" thickTop="1" thickBot="1" x14ac:dyDescent="0.25">
      <c r="A32" s="23"/>
      <c r="B32" s="24" t="s">
        <v>8</v>
      </c>
      <c r="C32" s="21"/>
      <c r="D32" s="21"/>
      <c r="F32" s="21"/>
      <c r="G32" s="21"/>
      <c r="H32" s="21"/>
      <c r="I32" s="48"/>
      <c r="J32" s="6"/>
      <c r="K32" s="49"/>
      <c r="L32" s="50"/>
      <c r="M32" s="22"/>
      <c r="N32" s="22"/>
    </row>
    <row r="33" spans="1:14" ht="14.25" thickTop="1" thickBot="1" x14ac:dyDescent="0.25">
      <c r="A33" s="25"/>
      <c r="B33" s="21"/>
      <c r="C33" s="21"/>
      <c r="D33" s="21"/>
      <c r="F33" s="21"/>
      <c r="G33" s="21"/>
      <c r="H33" s="21"/>
      <c r="I33" s="48"/>
      <c r="J33" s="6"/>
      <c r="K33" s="49"/>
      <c r="L33" s="50"/>
      <c r="M33" s="22"/>
      <c r="N33" s="22"/>
    </row>
    <row r="34" spans="1:14" ht="14.25" thickTop="1" thickBot="1" x14ac:dyDescent="0.25">
      <c r="A34" s="26"/>
      <c r="B34" s="27" t="s">
        <v>21</v>
      </c>
      <c r="C34" s="27"/>
      <c r="D34" s="21"/>
      <c r="F34" s="21"/>
      <c r="G34" s="21"/>
      <c r="H34" s="21"/>
      <c r="I34" s="48"/>
      <c r="J34" s="6"/>
      <c r="K34" s="49"/>
      <c r="L34" s="50"/>
      <c r="M34" s="22"/>
      <c r="N34" s="22"/>
    </row>
    <row r="35" spans="1:14" ht="14.25" thickTop="1" thickBot="1" x14ac:dyDescent="0.25">
      <c r="A35" s="25"/>
      <c r="B35" s="27"/>
      <c r="C35" s="27"/>
      <c r="D35" s="21"/>
      <c r="F35" s="21"/>
      <c r="G35" s="21"/>
      <c r="H35" s="21"/>
      <c r="I35" s="48"/>
      <c r="J35" s="6"/>
      <c r="K35" s="49"/>
      <c r="L35" s="50"/>
      <c r="M35" s="22"/>
      <c r="N35" s="22"/>
    </row>
    <row r="36" spans="1:14" ht="14.25" thickTop="1" thickBot="1" x14ac:dyDescent="0.25">
      <c r="A36" s="28"/>
      <c r="B36" s="27" t="s">
        <v>22</v>
      </c>
      <c r="C36" s="27"/>
      <c r="D36" s="21"/>
      <c r="F36" s="51"/>
      <c r="G36" s="51"/>
      <c r="H36" s="51"/>
      <c r="I36" s="48"/>
      <c r="J36" s="6"/>
      <c r="K36" s="49"/>
      <c r="L36" s="50"/>
      <c r="M36" s="22"/>
      <c r="N36" s="22"/>
    </row>
    <row r="37" spans="1:14" ht="13.5" thickTop="1" x14ac:dyDescent="0.2">
      <c r="A37" s="20"/>
      <c r="B37" s="25"/>
      <c r="C37" s="25"/>
      <c r="D37" s="27"/>
      <c r="E37" s="21"/>
      <c r="F37" s="51"/>
      <c r="G37" s="51"/>
      <c r="H37" s="51"/>
      <c r="I37" s="48"/>
      <c r="J37" s="6"/>
      <c r="K37" s="49"/>
      <c r="L37" s="50"/>
      <c r="M37" s="22"/>
      <c r="N37" s="22"/>
    </row>
    <row r="38" spans="1:14" x14ac:dyDescent="0.2">
      <c r="A38" s="20"/>
      <c r="B38" s="10" t="s">
        <v>53</v>
      </c>
      <c r="C38" s="10"/>
      <c r="D38" s="10"/>
      <c r="E38" s="21"/>
    </row>
    <row r="39" spans="1:14" x14ac:dyDescent="0.2">
      <c r="A39" s="20"/>
      <c r="B39" s="29"/>
      <c r="C39" s="29"/>
      <c r="D39" s="10"/>
      <c r="E39" s="21"/>
    </row>
  </sheetData>
  <mergeCells count="11">
    <mergeCell ref="O12:O13"/>
    <mergeCell ref="P12:R12"/>
    <mergeCell ref="F12:F13"/>
    <mergeCell ref="G12:G13"/>
    <mergeCell ref="H12:K12"/>
    <mergeCell ref="L12:N12"/>
    <mergeCell ref="E12:E13"/>
    <mergeCell ref="D12:D13"/>
    <mergeCell ref="C12:C13"/>
    <mergeCell ref="A12:A13"/>
    <mergeCell ref="B12:B13"/>
  </mergeCells>
  <pageMargins left="0.70866141732283472" right="0.70866141732283472" top="0.98425196850393704" bottom="0.74803149606299213" header="0.31496062992125984" footer="0.31496062992125984"/>
  <pageSetup paperSize="8" scale="45" fitToHeight="0" orientation="landscape" r:id="rId1"/>
  <headerFooter>
    <oddHeader xml:space="preserve">&amp;RPríloha č. 1 výzvy na predloženie cenovej ponuky
Príloha č. 1 zmluvy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Opis_cena</vt:lpstr>
      <vt:lpstr>Opis_cena!Názvy_tlače</vt:lpstr>
      <vt:lpstr>Opis_cena!Oblasť_tlače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2018-05-25T05:43:48Z</cp:lastPrinted>
  <dcterms:created xsi:type="dcterms:W3CDTF">2011-04-04T11:24:28Z</dcterms:created>
  <dcterms:modified xsi:type="dcterms:W3CDTF">2018-05-25T05:52:32Z</dcterms:modified>
</cp:coreProperties>
</file>