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200" windowHeight="11415" tabRatio="897"/>
  </bookViews>
  <sheets>
    <sheet name="Opis_cena" sheetId="4" r:id="rId1"/>
  </sheets>
  <definedNames>
    <definedName name="_xlnm.Print_Titles" localSheetId="0">Opis_cena!$A:$F,Opis_cena!$11:$14</definedName>
    <definedName name="_xlnm.Print_Area" localSheetId="0">Opis_cena!$A$1:$V$53</definedName>
  </definedNames>
  <calcPr calcId="144525" fullPrecision="0"/>
</workbook>
</file>

<file path=xl/calcChain.xml><?xml version="1.0" encoding="utf-8"?>
<calcChain xmlns="http://schemas.openxmlformats.org/spreadsheetml/2006/main">
  <c r="T20" i="4" l="1"/>
  <c r="U20" i="4" s="1"/>
  <c r="T33" i="4"/>
  <c r="T36" i="4"/>
  <c r="U36" i="4" s="1"/>
  <c r="T37" i="4"/>
  <c r="T38" i="4"/>
  <c r="U38" i="4" s="1"/>
  <c r="T40" i="4"/>
  <c r="U40" i="4" s="1"/>
  <c r="T42" i="4"/>
  <c r="U42" i="4" s="1"/>
  <c r="T39" i="4"/>
  <c r="U39" i="4" s="1"/>
  <c r="T35" i="4"/>
  <c r="T34" i="4"/>
  <c r="U34" i="4" s="1"/>
  <c r="T28" i="4"/>
  <c r="V15" i="4"/>
  <c r="T15" i="4"/>
  <c r="V20" i="4" l="1"/>
  <c r="V33" i="4"/>
  <c r="U33" i="4"/>
  <c r="V36" i="4"/>
  <c r="V37" i="4"/>
  <c r="U37" i="4"/>
  <c r="V38" i="4"/>
  <c r="V40" i="4"/>
  <c r="V42" i="4"/>
  <c r="V39" i="4"/>
  <c r="U35" i="4"/>
  <c r="V35" i="4" s="1"/>
  <c r="V34" i="4"/>
  <c r="V28" i="4"/>
  <c r="U28" i="4"/>
  <c r="Q39" i="4"/>
  <c r="R39" i="4" s="1"/>
  <c r="Q36" i="4"/>
  <c r="Q28" i="4"/>
  <c r="P28" i="4"/>
  <c r="Q23" i="4"/>
  <c r="P23" i="4"/>
  <c r="P20" i="4"/>
  <c r="Q20" i="4" s="1"/>
  <c r="P15" i="4"/>
  <c r="P42" i="4"/>
  <c r="Q42" i="4" s="1"/>
  <c r="N42" i="4"/>
  <c r="O42" i="4" s="1"/>
  <c r="P40" i="4"/>
  <c r="N40" i="4"/>
  <c r="O40" i="4" s="1"/>
  <c r="P39" i="4"/>
  <c r="N39" i="4"/>
  <c r="O39" i="4" s="1"/>
  <c r="P38" i="4"/>
  <c r="Q38" i="4" s="1"/>
  <c r="N38" i="4"/>
  <c r="O38" i="4" s="1"/>
  <c r="P37" i="4"/>
  <c r="Q37" i="4" s="1"/>
  <c r="N37" i="4"/>
  <c r="O37" i="4" s="1"/>
  <c r="P36" i="4"/>
  <c r="O36" i="4"/>
  <c r="N36" i="4"/>
  <c r="P35" i="4"/>
  <c r="Q35" i="4" s="1"/>
  <c r="N35" i="4"/>
  <c r="O35" i="4" s="1"/>
  <c r="P34" i="4"/>
  <c r="N34" i="4"/>
  <c r="O34" i="4" s="1"/>
  <c r="P33" i="4"/>
  <c r="N33" i="4"/>
  <c r="O33" i="4" s="1"/>
  <c r="O28" i="4"/>
  <c r="N28" i="4"/>
  <c r="O23" i="4"/>
  <c r="N23" i="4"/>
  <c r="O20" i="4"/>
  <c r="N20" i="4"/>
  <c r="N15" i="4"/>
  <c r="O15" i="4" s="1"/>
  <c r="R40" i="4" l="1"/>
  <c r="Q40" i="4"/>
  <c r="R36" i="4"/>
  <c r="Q34" i="4"/>
  <c r="R34" i="4" s="1"/>
  <c r="R33" i="4"/>
  <c r="Q33" i="4"/>
  <c r="R20" i="4"/>
  <c r="T45" i="4"/>
  <c r="T44" i="4"/>
  <c r="U44" i="4" s="1"/>
  <c r="T43" i="4"/>
  <c r="U43" i="4" s="1"/>
  <c r="T41" i="4"/>
  <c r="T32" i="4"/>
  <c r="T31" i="4"/>
  <c r="T30" i="4"/>
  <c r="U30" i="4" s="1"/>
  <c r="T29" i="4"/>
  <c r="T27" i="4"/>
  <c r="T26" i="4"/>
  <c r="T25" i="4"/>
  <c r="U25" i="4" s="1"/>
  <c r="T24" i="4"/>
  <c r="U24" i="4" s="1"/>
  <c r="T22" i="4"/>
  <c r="T21" i="4"/>
  <c r="T19" i="4"/>
  <c r="U19" i="4" s="1"/>
  <c r="T18" i="4"/>
  <c r="T17" i="4"/>
  <c r="U17" i="4" s="1"/>
  <c r="T16" i="4"/>
  <c r="P45" i="4"/>
  <c r="P44" i="4"/>
  <c r="P43" i="4"/>
  <c r="P41" i="4"/>
  <c r="P32" i="4"/>
  <c r="P31" i="4"/>
  <c r="P30" i="4"/>
  <c r="P29" i="4"/>
  <c r="P27" i="4"/>
  <c r="P26" i="4"/>
  <c r="P25" i="4"/>
  <c r="P24" i="4"/>
  <c r="P22" i="4"/>
  <c r="P21" i="4"/>
  <c r="Q21" i="4" s="1"/>
  <c r="P19" i="4"/>
  <c r="P18" i="4"/>
  <c r="P17" i="4"/>
  <c r="P16" i="4"/>
  <c r="Q15" i="4"/>
  <c r="R15" i="4" s="1"/>
  <c r="N45" i="4"/>
  <c r="O45" i="4" s="1"/>
  <c r="N44" i="4"/>
  <c r="O44" i="4" s="1"/>
  <c r="N43" i="4"/>
  <c r="O43" i="4" s="1"/>
  <c r="N41" i="4"/>
  <c r="O41" i="4" s="1"/>
  <c r="N32" i="4"/>
  <c r="O32" i="4" s="1"/>
  <c r="N31" i="4"/>
  <c r="O31" i="4" s="1"/>
  <c r="N30" i="4"/>
  <c r="O30" i="4" s="1"/>
  <c r="N29" i="4"/>
  <c r="O29" i="4" s="1"/>
  <c r="N27" i="4"/>
  <c r="O27" i="4" s="1"/>
  <c r="N26" i="4"/>
  <c r="O26" i="4" s="1"/>
  <c r="N25" i="4"/>
  <c r="O25" i="4" s="1"/>
  <c r="N24" i="4"/>
  <c r="O24" i="4" s="1"/>
  <c r="N22" i="4"/>
  <c r="O22" i="4" s="1"/>
  <c r="N21" i="4"/>
  <c r="O21" i="4" s="1"/>
  <c r="N19" i="4"/>
  <c r="O19" i="4" s="1"/>
  <c r="N18" i="4"/>
  <c r="O18" i="4" s="1"/>
  <c r="N17" i="4"/>
  <c r="O17" i="4" s="1"/>
  <c r="N16" i="4"/>
  <c r="O16" i="4" s="1"/>
  <c r="R41" i="4" l="1"/>
  <c r="Q32" i="4"/>
  <c r="R32" i="4"/>
  <c r="Q30" i="4"/>
  <c r="R30" i="4"/>
  <c r="Q29" i="4"/>
  <c r="R29" i="4" s="1"/>
  <c r="Q27" i="4"/>
  <c r="R27" i="4"/>
  <c r="Q26" i="4"/>
  <c r="R26" i="4" s="1"/>
  <c r="Q25" i="4"/>
  <c r="R25" i="4"/>
  <c r="Q24" i="4"/>
  <c r="R24" i="4" s="1"/>
  <c r="Q18" i="4"/>
  <c r="R18" i="4"/>
  <c r="Q17" i="4"/>
  <c r="R17" i="4" s="1"/>
  <c r="U26" i="4"/>
  <c r="V26" i="4" s="1"/>
  <c r="U29" i="4"/>
  <c r="V29" i="4" s="1"/>
  <c r="U32" i="4"/>
  <c r="V32" i="4" s="1"/>
  <c r="U41" i="4"/>
  <c r="V41" i="4" s="1"/>
  <c r="U45" i="4"/>
  <c r="V45" i="4" s="1"/>
  <c r="V25" i="4"/>
  <c r="V30" i="4"/>
  <c r="V43" i="4"/>
  <c r="V44" i="4"/>
  <c r="U27" i="4"/>
  <c r="V27" i="4" s="1"/>
  <c r="U31" i="4"/>
  <c r="V31" i="4" s="1"/>
  <c r="U15" i="4"/>
  <c r="U16" i="4"/>
  <c r="V16" i="4" s="1"/>
  <c r="U18" i="4"/>
  <c r="V18" i="4" s="1"/>
  <c r="U21" i="4"/>
  <c r="V21" i="4" s="1"/>
  <c r="U22" i="4"/>
  <c r="V22" i="4" s="1"/>
  <c r="V17" i="4"/>
  <c r="V19" i="4"/>
  <c r="V24" i="4"/>
  <c r="Q45" i="4"/>
  <c r="R45" i="4" s="1"/>
  <c r="Q44" i="4"/>
  <c r="R44" i="4" s="1"/>
  <c r="Q43" i="4"/>
  <c r="R43" i="4" s="1"/>
  <c r="Q41" i="4"/>
  <c r="Q31" i="4"/>
  <c r="R31" i="4" s="1"/>
  <c r="Q22" i="4"/>
  <c r="R22" i="4" s="1"/>
  <c r="Q19" i="4"/>
  <c r="R19" i="4" s="1"/>
  <c r="Q16" i="4"/>
  <c r="R16" i="4" s="1"/>
</calcChain>
</file>

<file path=xl/sharedStrings.xml><?xml version="1.0" encoding="utf-8"?>
<sst xmlns="http://schemas.openxmlformats.org/spreadsheetml/2006/main" count="220" uniqueCount="142">
  <si>
    <t>Cena za MJ</t>
  </si>
  <si>
    <t>bez DPH (EUR)</t>
  </si>
  <si>
    <t>DPH (EUR)</t>
  </si>
  <si>
    <t>s DPH (EUR)</t>
  </si>
  <si>
    <t>Sadzba DPH (%)</t>
  </si>
  <si>
    <t>Predmet zákazky:</t>
  </si>
  <si>
    <t>Postup verejného obstarávania:</t>
  </si>
  <si>
    <t>Uchádzač:</t>
  </si>
  <si>
    <t>Údaje vyplní uchádzač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</si>
  <si>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</si>
  <si>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</si>
  <si>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</si>
  <si>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</si>
  <si>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</si>
  <si>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</si>
  <si>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</si>
  <si>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</si>
  <si>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</si>
  <si>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</si>
  <si>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</si>
  <si>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</si>
  <si>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Kritérium</t>
  </si>
  <si>
    <t>Návrh na plnenie kritérií</t>
  </si>
  <si>
    <t>Cena za predpokladané množstvo MJ
Cena za časť predmetu zákazky</t>
  </si>
  <si>
    <t>Verejný obstarávateľ:</t>
  </si>
  <si>
    <t>Nemocnica s poliklinikou, n.o. Revúca, Litovelská 25, 050 01 Revúca</t>
  </si>
  <si>
    <t>J</t>
  </si>
  <si>
    <t>N</t>
  </si>
  <si>
    <t xml:space="preserve">Položka č.   </t>
  </si>
  <si>
    <t>Opis a cena predmetu zákazky/zmluvy</t>
  </si>
  <si>
    <t>Balenie
(počet MJ v balení)</t>
  </si>
  <si>
    <t>O</t>
  </si>
  <si>
    <t>P</t>
  </si>
  <si>
    <t>R</t>
  </si>
  <si>
    <t>S</t>
  </si>
  <si>
    <t>Cena za 1 balenie (EUR)</t>
  </si>
  <si>
    <t>Časť. č.</t>
  </si>
  <si>
    <t>T</t>
  </si>
  <si>
    <t>Merná jednotka (MJ)</t>
  </si>
  <si>
    <t>tableta</t>
  </si>
  <si>
    <t>Ceny jednotlivých položiek</t>
  </si>
  <si>
    <t>U</t>
  </si>
  <si>
    <t>V</t>
  </si>
  <si>
    <t>Q</t>
  </si>
  <si>
    <t>L/100xM</t>
  </si>
  <si>
    <t>L+N</t>
  </si>
  <si>
    <t>LxI</t>
  </si>
  <si>
    <t>P/100xM</t>
  </si>
  <si>
    <t>P+Q</t>
  </si>
  <si>
    <t>LxS</t>
  </si>
  <si>
    <t>T/100xM</t>
  </si>
  <si>
    <t>T+U</t>
  </si>
  <si>
    <t>500 ml</t>
  </si>
  <si>
    <t>Názov</t>
  </si>
  <si>
    <t>Čistiace a dezinfekčné prostriedky</t>
  </si>
  <si>
    <t>Účinná látka</t>
  </si>
  <si>
    <t>Spektrum účinnosti</t>
  </si>
  <si>
    <t>N-(-3aminopropyl)-N-dodecylpropane- 1,3-diamine, didecyldimethylammonium chloride</t>
  </si>
  <si>
    <t>baktericídny (MRSA, MDRB), tuberkulocídny, fungicídny, virucídny (HIV-1, HBV, HCV, herpesvírus, Vaccinia vírus, koronavírus</t>
  </si>
  <si>
    <t>glutaraldehyd, didecyldimethylamonium chloride</t>
  </si>
  <si>
    <t>bactericídny, fungicídny, účinný proti BVDV - bovine viral, diarrhea virus (vírusová hnačka), vrátane HCV - Hepatitis C, Virus (vírus hepatitídy)</t>
  </si>
  <si>
    <t>Dezinfekčný prostriedok</t>
  </si>
  <si>
    <t>liter</t>
  </si>
  <si>
    <t>kyselina peroxyoctová (30%), peroxid, vodíka (20%)</t>
  </si>
  <si>
    <t>baktericídny, fungicídny, tuberkulocídny, vírusinaktivačný, sporicídny (bacillus subtilis)</t>
  </si>
  <si>
    <t>zmes etanolu, isopropanol, KAZ, min. 75% obsah alkoholu, bez obsahu chlorhexidínu, bez parfémov a farbív</t>
  </si>
  <si>
    <t>baktericídny, MRSA, fungicídny, plne virucídny, mykobakteriocídny, tuberkulocídny</t>
  </si>
  <si>
    <t>na báze zmesi propanolov, s obsahom biphenyl-2-ol, max. obsah alkoholu 55%, bez obsahu etanolu, jódu, KAZ, chlorhexínu</t>
  </si>
  <si>
    <t>baktericídny, obalené vírusy, tuberkulocídny, mykobaktericídny, fungicídny</t>
  </si>
  <si>
    <t>glycerín</t>
  </si>
  <si>
    <t>bakteriostatický, fungistatický</t>
  </si>
  <si>
    <t>ethanol</t>
  </si>
  <si>
    <t>baktericídny (MDRB, MRSA, Listeria monocytogenes 4b, Salmonella enteritidis), tuberkulocídny, mykobaktericídny, fungicídny (Tricophyton mantagrophytes), virucídny (poliovírus, adenovírus, HIV-1, HBV, HCV, rotavírus, norovírus,  herpesvírus, H1N1, H5N1, enterovírus, koronavírus)</t>
  </si>
  <si>
    <t>dichlórizokyanurát sodný, nízko peniace povrchovo aktívne látky</t>
  </si>
  <si>
    <t>baktericídny (MRSA), virucídny, mykobaktericídny, tuberkulocídny, virucídny</t>
  </si>
  <si>
    <t>etanol, propán-2-ol, didecyldimethylamonium chlorid</t>
  </si>
  <si>
    <t>baktericídny, fungicídny, virucídny, tuberkulocídny</t>
  </si>
  <si>
    <t>ethanol, KAZ</t>
  </si>
  <si>
    <t>baktericídny (MRSA), tuberkulocídny, mykobaktericídny, fungicídny (Tricophyton mentagrophytes), virucídny (adenovírus, HIV-1, HBV, HCV, Vaccinia vírus, herpesvírus, koronavírus, rozavírus, H1N1, Feline calicivírus, norovírus)</t>
  </si>
  <si>
    <t>chlorhexidine digluconate</t>
  </si>
  <si>
    <t>baktericídny, (MDRB, MRSA), proti kvasinkám, virucídny  (HCV, herpesvírus)</t>
  </si>
  <si>
    <t>na báze generovanej kyseliny</t>
  </si>
  <si>
    <t>baktericídny, plne virucídny, tuberkulocídny, mykobaktericídny, fungicídny, sporicídny</t>
  </si>
  <si>
    <t>chlórnan sodný 4,7 g</t>
  </si>
  <si>
    <t>baktericídny, virucídny, tuberkulocídny, mykobaktericídny, fungicídny, sporicídny</t>
  </si>
  <si>
    <t>dichlorisokyanuran sodný dihydrát</t>
  </si>
  <si>
    <t>baktericídny, plne virucídny (Polio, Adeno, Noro=MNV), tuberkulocídny (M.terrae), mykobaktericídny (M.avium, M.terrae), fungicídny (C.albicans, A.niger/brasiliensis)</t>
  </si>
  <si>
    <t>chlórnan sodný</t>
  </si>
  <si>
    <t>5 litrov</t>
  </si>
  <si>
    <t>4 kg</t>
  </si>
  <si>
    <t>kg</t>
  </si>
  <si>
    <t>Predpokladané množstvo počas zmluvného obdobia (MJ)</t>
  </si>
  <si>
    <t>1 liter</t>
  </si>
  <si>
    <t>200 tbl</t>
  </si>
  <si>
    <t>120 ks</t>
  </si>
  <si>
    <t>1,5 kg</t>
  </si>
  <si>
    <t>2 kg</t>
  </si>
  <si>
    <t>Prostriedok na umývanie riadu</t>
  </si>
  <si>
    <t>Antiseptiká a dezinfekčné prostriedky</t>
  </si>
  <si>
    <t>Mydlo</t>
  </si>
  <si>
    <t>Dezinfekčné prostriedky na ruky</t>
  </si>
  <si>
    <t>Požadovaný rozmer</t>
  </si>
  <si>
    <t>Dezinfekčný prostriedok určený na dezinfekciu veľkých plôch a povrchov, na čistenie a dezinfekciu podláh, stien, lekárskeho materiálu a neinvazívnych lekárskych prístrojov, balené v 5 litrových umelohmotných bandaskách s dávkovačom na 20 ml dávkovania. Nariedený roztok má byť po použití nelepivý.</t>
  </si>
  <si>
    <t>Dezinfekčný prostriedok určený na dezinfekciu veľkých plôch a povrchov, na čistenie a dezinfekciu podláh, stien a povrchov, balené v 5 litrových umelohmotných bandaskách s dávkovačom na 20 ml dávkovania. Nariedený roztok má byť po použití nelepivý.</t>
  </si>
  <si>
    <t xml:space="preserve">Účinný dezinfekčný prostriedok na všestranné použitie na báze peroxyzlúčenín. Balené v plastovej bandaske. </t>
  </si>
  <si>
    <t>Dezinfekčný kvapalný alkoholový prípravok na hygienickú a chirurgickú dezinfekciu rúk a na dezinfekciu pokožky. Dodávané v požadovanom objeme 500 ml.</t>
  </si>
  <si>
    <t>Tekuté hygienické mydlo určené na časté umývanie rúk. Balené v plastových nádobách v požadovanom objeme. Pri objeme 500 ml požadujeme dodanie vo fľaši s dávkovačom.</t>
  </si>
  <si>
    <t xml:space="preserve">Kvapalný alkoholový dezinfekčný prípravok na hygienickú a chirurgickú dezinfekciu rúk. Balené v plastových nádobách. Dodanie v požadovanom objeme. Pri objeme 500 ml požadujeme dodanie vo fľaši s dávkovačom. </t>
  </si>
  <si>
    <t>Dezinfekčné a čistiace tablety na báze chlóru vhodné na dezinfekciu všetkých umývateľných plôch, povrchov a predmetov v zdravotníctve. Dodávané v plastovej nádobe.</t>
  </si>
  <si>
    <t xml:space="preserve">Dezinfekčné obrúsky na dezinfekciu malých plôch a povrchov v zdravotníckych zariadení. Balené v plastovej dóze s dávkovačom na vyťahovanie. </t>
  </si>
  <si>
    <t>Dezinfekčný prostriedok na ruky</t>
  </si>
  <si>
    <t>Granulovaný  vysokoúčinný dezinfekčný prípravok na báze aktívneho chlóru so širokospektrálnym účinkom a dlhodobou skladovateľnosťou. Určený k dezinfekcii plôch a predmetov pre zdravotníctvo. Vhodný k ohniskovej dezinfekcii za účelom potlačenia vzniknutých nákaz.  Balené v plastovom vedierku.</t>
  </si>
  <si>
    <t>Tekuté mydlo balené v umelohmotných nádobách. Dodávané v požadovaných rozmeroch.</t>
  </si>
  <si>
    <t xml:space="preserve">Čistiaci výrobok </t>
  </si>
  <si>
    <t>Čistiaci tekutý prípravok na upratovanie a čistenie znečistených povrchov. Určený na odstránenie vodného kameňa, minerálnych, močových, olejových, horečnatých a ďalších usadenín a hrdze, sanitárnej a umyvárenskej oblasti vhodný najmä na keramiku, obklady, umývadlá, vane, vodovodné batérie, záchodové misy, sprchové kúty a zásteny, antikorové súčasti a ďalšie zariadenia, plochy a predmety. Vhodný pre použitie v zdravotníckych zariadeniach. Belené v plastových nádobách, v požadovanom objeme.</t>
  </si>
  <si>
    <t>750 ml</t>
  </si>
  <si>
    <t>Krémový čistiaci prostriedok parfumovaný. Vhodný na čistenie všetkých umývateľných povrchov. Balený v plastových nádobách, s minimálnym objemom 750 ml.</t>
  </si>
  <si>
    <t>Práškový veľmi jemný čistiaci prostriedok. Určený na čistenie kuchynských drezov, riadu, kúľňových vaní, umývadiel a obkladov. Nezanecháva žiadne šmuhy. Balený v plastovej fľaši v objeme min. 600 g.</t>
  </si>
  <si>
    <t>600 g</t>
  </si>
  <si>
    <t>Prostriedok na umývanie riadu s vysokou účinnosťou. Dodávaný v rôznych vôňach. Balený v plastovej fľaši, alebo bandaske.</t>
  </si>
  <si>
    <t>Čistiace prostriedky na toalety</t>
  </si>
  <si>
    <t>Handra na podlahu</t>
  </si>
  <si>
    <t>ks</t>
  </si>
  <si>
    <t>50 x 60cm</t>
  </si>
  <si>
    <t>Univerzálna utierka</t>
  </si>
  <si>
    <t>38 x 38 cm</t>
  </si>
  <si>
    <t>Univerzálna kuchynská utierka, ideálne použitie namokro aj nasucho. S výbornou savosťou vody, odstraňujúca nečistoty a prach. Zloženie: min. 70% viskóza, 18% polyester, 12% polypropylén. Balené po 5 ks.</t>
  </si>
  <si>
    <t>Univerzálny WC čistič. Môže byť dodaný v rôznych vôňach.  Balený v plastovej fľaši o objeme min. 750 ml.</t>
  </si>
  <si>
    <t>Alkoholový dezinfekčný prostriedok na dezinfekciu pokožky, pred operačnými zákrokmi, katerizáciou, odberom krvi a likvoru, pred  aplikáciou injekcie, pred punkciou, exciziou, kanyláciou, biopsiou , pri ošetrovaní rán a švov a pod. Dodávaný v plastovej fľaši a v požadovanom objeme 1 liter.</t>
  </si>
  <si>
    <t>Rýchla dezinfekcia postrekom, tekutý dezinfekčný prípravok. Vhodný na dezinfekciu malých plôch a povrchov zdravotníckzch pomôcok postrekom. Vhodný na dezinfekciu ťažko dostupných miest. Dodávaný v plastovej fľaši s rozprašovačom. Dodávaný v požadovanom balení o objeme 1 liter.</t>
  </si>
  <si>
    <t>Antimikrobiálna umývacia emulzia určená na účinnú dekolonizáciu tela a hygienické umývanie rúk. Dodávané v plastovej fľaši pri objeme 500ml a pri objeme 5 l v plastovej bandaske.</t>
  </si>
  <si>
    <t xml:space="preserve">Dezinfekčný prípravok na dezinfekciu vody a povrchov. Spoľahlivo likviduje baktérie, vírusy, riasy a mikroskopické huby. </t>
  </si>
  <si>
    <t>Koncentrovaný kvapalný dezinfekčný prípravok na báze chlóru s čistiacou zložkou, parfumovaný, určený na dezinfekciu a čistenie umývateľných plôch, povrchov a pomôcok v zdravotníctve. Balené v plastovej bandaske.</t>
  </si>
  <si>
    <t>Handry na podlahu o rozmere min. 50 x 60 cm, 250 gr./m2.</t>
  </si>
  <si>
    <t>monohydrát kyseliny citrónovej, kyselinu mliečnu, kyselinu jablčnú</t>
  </si>
  <si>
    <t>Prostriedok na horúcu dezinfekciu hemodialyzačných prístrojov, na čistenie, odvápnenie a dezinfekciu hemodialyzačných systémov. Prípravok musí byť vhodný pre použitie na typ prístrojov 4008B a 4008S od firmy FRESENIUS MEDICAL CARE.</t>
  </si>
  <si>
    <t>Koncentrovaný práškový dezinfekčný prípravok na báze generovanej kyseliny peroxyoctovej, vhodný na jednofázovú dezinfekciu, druhý a vyšší stupeň dezinfekcie zdravotníckych pomôcok, operačného, anesteziologického a zubárskeho inštrumentária a endoskopov. Na dezinfekciu povrchov zdravotníckych prostriedkov. Balené v plastovom vedierku, dodávané v požadovanom objeme.</t>
  </si>
  <si>
    <t>Opis položky/špecifikácia</t>
  </si>
  <si>
    <t>ŠUKL
(ak sa uplatňuje)</t>
  </si>
  <si>
    <t>pri teplote 84 °C - baktericídne, sporicídne, virucídne, čistenie a odvápnenie</t>
  </si>
  <si>
    <t>Zákazka z nízkou hodnotou §117  Z.z. o verejnom obstarávaní</t>
  </si>
  <si>
    <t>Obchodný názov výrobku a jeho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</si>
</sst>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double">
        <color rgb="FF00B050"/>
      </left>
      <right/>
      <top/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151">
    <xf numFmtId="0" fontId="0" fillId="0" borderId="0" xfId="0"/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3" fontId="0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right" vertical="center" wrapText="1"/>
    </xf>
    <xf numFmtId="1" fontId="0" fillId="0" borderId="8" xfId="0" applyNumberFormat="1" applyFont="1" applyFill="1" applyBorder="1" applyAlignment="1">
      <alignment horizontal="right" vertical="center" wrapText="1"/>
    </xf>
    <xf numFmtId="1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/>
    </xf>
    <xf numFmtId="1" fontId="0" fillId="0" borderId="1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164" fontId="0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 wrapText="1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3" fontId="0" fillId="0" borderId="8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Alignment="1">
      <alignment vertical="center" wrapText="1"/>
    </xf>
    <xf numFmtId="2" fontId="0" fillId="0" borderId="1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3" fontId="0" fillId="0" borderId="21" xfId="0" applyNumberFormat="1" applyFont="1" applyFill="1" applyBorder="1" applyAlignment="1" applyProtection="1">
      <alignment vertical="center" wrapText="1"/>
      <protection locked="0"/>
    </xf>
    <xf numFmtId="1" fontId="0" fillId="0" borderId="15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164" fontId="0" fillId="0" borderId="22" xfId="0" applyNumberForma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vertical="center"/>
      <protection locked="0"/>
    </xf>
    <xf numFmtId="164" fontId="5" fillId="0" borderId="23" xfId="0" applyNumberFormat="1" applyFont="1" applyFill="1" applyBorder="1" applyAlignment="1">
      <alignment horizontal="right" vertical="center" wrapText="1"/>
    </xf>
    <xf numFmtId="164" fontId="0" fillId="3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4" borderId="8" xfId="0" applyNumberFormat="1" applyFont="1" applyFill="1" applyBorder="1" applyAlignment="1" applyProtection="1">
      <alignment vertical="center" wrapText="1"/>
      <protection locked="0"/>
    </xf>
    <xf numFmtId="164" fontId="5" fillId="4" borderId="23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vertical="center" wrapText="1"/>
    </xf>
    <xf numFmtId="164" fontId="5" fillId="4" borderId="13" xfId="0" applyNumberFormat="1" applyFont="1" applyFill="1" applyBorder="1" applyAlignment="1">
      <alignment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3" fontId="0" fillId="4" borderId="21" xfId="0" applyNumberFormat="1" applyFont="1" applyFill="1" applyBorder="1" applyAlignment="1" applyProtection="1">
      <alignment vertical="center" wrapText="1"/>
      <protection locked="0"/>
    </xf>
    <xf numFmtId="2" fontId="0" fillId="4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8" xfId="0" applyNumberFormat="1" applyFont="1" applyFill="1" applyBorder="1" applyAlignment="1" applyProtection="1">
      <alignment vertical="center"/>
      <protection locked="0"/>
    </xf>
    <xf numFmtId="0" fontId="0" fillId="4" borderId="8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/>
    </xf>
    <xf numFmtId="164" fontId="0" fillId="4" borderId="10" xfId="0" applyNumberForma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right" vertical="center" wrapText="1"/>
    </xf>
    <xf numFmtId="0" fontId="0" fillId="4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9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5" fillId="0" borderId="25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164" fontId="5" fillId="4" borderId="25" xfId="0" applyNumberFormat="1" applyFont="1" applyFill="1" applyBorder="1" applyAlignment="1">
      <alignment horizontal="center" vertical="center" wrapText="1"/>
    </xf>
    <xf numFmtId="164" fontId="5" fillId="4" borderId="26" xfId="0" applyNumberFormat="1" applyFont="1" applyFill="1" applyBorder="1" applyAlignment="1">
      <alignment horizontal="center" vertical="center" wrapText="1"/>
    </xf>
    <xf numFmtId="164" fontId="0" fillId="4" borderId="25" xfId="0" applyNumberForma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</cellXfs>
  <cellStyles count="5">
    <cellStyle name="Hypertextové prepojenie 2" xfId="2"/>
    <cellStyle name="Normálna" xfId="0" builtinId="0"/>
    <cellStyle name="Normálna 2" xfId="1"/>
    <cellStyle name="normálne 2" xfId="3"/>
    <cellStyle name="normálne 2 2" xfId="4"/>
  </cellStyles>
  <dxfs count="0"/>
  <tableStyles count="0" defaultTableStyle="TableStyleMedium9" defaultPivotStyle="PivotStyleLight16"/>
  <colors>
    <mruColors>
      <color rgb="FFFFCCFF"/>
      <color rgb="FF99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showWhiteSpace="0" view="pageLayout" zoomScaleNormal="100" zoomScaleSheetLayoutView="80" workbookViewId="0">
      <selection activeCell="A15" sqref="A15"/>
    </sheetView>
  </sheetViews>
  <sheetFormatPr defaultColWidth="8.85546875" defaultRowHeight="12.75" x14ac:dyDescent="0.2"/>
  <cols>
    <col min="1" max="2" width="5.42578125" style="1" customWidth="1"/>
    <col min="3" max="3" width="22" style="1" customWidth="1"/>
    <col min="4" max="4" width="39.140625" style="1" customWidth="1"/>
    <col min="5" max="5" width="36.85546875" style="14" customWidth="1"/>
    <col min="6" max="6" width="37.5703125" style="1" customWidth="1"/>
    <col min="7" max="7" width="12.85546875" style="53" customWidth="1"/>
    <col min="8" max="8" width="12.85546875" style="1" customWidth="1"/>
    <col min="9" max="9" width="14.5703125" style="1" customWidth="1"/>
    <col min="10" max="10" width="13.28515625" style="1" customWidth="1"/>
    <col min="11" max="11" width="29.7109375" style="1" customWidth="1"/>
    <col min="12" max="12" width="15.5703125" style="2" customWidth="1"/>
    <col min="13" max="13" width="9.5703125" style="3" customWidth="1"/>
    <col min="14" max="14" width="13.42578125" style="2" customWidth="1"/>
    <col min="15" max="17" width="12.7109375" style="2" customWidth="1"/>
    <col min="18" max="18" width="15" style="2" customWidth="1"/>
    <col min="19" max="19" width="12.5703125" style="1" customWidth="1"/>
    <col min="20" max="20" width="16.7109375" style="1" bestFit="1" customWidth="1"/>
    <col min="21" max="21" width="10.5703125" style="1" customWidth="1"/>
    <col min="22" max="22" width="14.7109375" style="1" customWidth="1"/>
    <col min="23" max="16384" width="8.85546875" style="1"/>
  </cols>
  <sheetData>
    <row r="1" spans="1:22" s="12" customFormat="1" x14ac:dyDescent="0.2">
      <c r="A1" s="11" t="s">
        <v>24</v>
      </c>
      <c r="B1" s="11"/>
      <c r="C1" s="9"/>
      <c r="D1" s="9"/>
      <c r="E1" s="38"/>
      <c r="G1" s="52"/>
      <c r="K1" s="6"/>
      <c r="L1" s="6"/>
      <c r="M1" s="6"/>
      <c r="N1" s="6"/>
      <c r="O1" s="6"/>
      <c r="P1" s="6"/>
      <c r="Q1" s="6"/>
    </row>
    <row r="2" spans="1:22" s="12" customFormat="1" x14ac:dyDescent="0.2">
      <c r="C2" s="7" t="s">
        <v>25</v>
      </c>
      <c r="D2" s="7"/>
      <c r="E2" s="38"/>
      <c r="G2" s="52"/>
      <c r="K2" s="6"/>
      <c r="L2" s="6"/>
      <c r="M2" s="6"/>
      <c r="N2" s="6"/>
      <c r="O2" s="6"/>
      <c r="P2" s="6"/>
      <c r="Q2" s="6"/>
    </row>
    <row r="3" spans="1:22" s="12" customFormat="1" x14ac:dyDescent="0.2">
      <c r="A3" s="11" t="s">
        <v>5</v>
      </c>
      <c r="B3" s="11"/>
      <c r="C3" s="9"/>
      <c r="D3" s="9"/>
      <c r="E3" s="38"/>
      <c r="G3" s="52"/>
      <c r="K3" s="6"/>
      <c r="L3" s="6"/>
      <c r="M3" s="6"/>
      <c r="N3" s="6"/>
      <c r="O3" s="6"/>
      <c r="P3" s="6"/>
      <c r="Q3" s="6"/>
    </row>
    <row r="4" spans="1:22" s="12" customFormat="1" x14ac:dyDescent="0.2">
      <c r="C4" s="37" t="s">
        <v>54</v>
      </c>
      <c r="D4" s="37"/>
      <c r="E4" s="38"/>
      <c r="G4" s="52"/>
      <c r="K4" s="6"/>
      <c r="L4" s="6"/>
      <c r="M4" s="6"/>
      <c r="N4" s="6"/>
      <c r="O4" s="6"/>
      <c r="P4" s="6"/>
      <c r="Q4" s="6"/>
    </row>
    <row r="5" spans="1:22" s="12" customFormat="1" x14ac:dyDescent="0.2">
      <c r="A5" s="11" t="s">
        <v>6</v>
      </c>
      <c r="B5" s="11"/>
      <c r="C5" s="9"/>
      <c r="D5" s="9"/>
      <c r="E5" s="38"/>
      <c r="G5" s="52"/>
      <c r="K5" s="6"/>
      <c r="L5" s="6"/>
      <c r="M5" s="6"/>
      <c r="N5" s="6"/>
      <c r="O5" s="6"/>
      <c r="P5" s="6"/>
      <c r="Q5" s="6"/>
    </row>
    <row r="6" spans="1:22" x14ac:dyDescent="0.2">
      <c r="C6" s="60" t="s">
        <v>140</v>
      </c>
    </row>
    <row r="9" spans="1:22" x14ac:dyDescent="0.2">
      <c r="A9" s="4" t="s">
        <v>29</v>
      </c>
      <c r="B9" s="4"/>
      <c r="K9" s="8"/>
      <c r="L9" s="5" t="s">
        <v>22</v>
      </c>
      <c r="S9" s="41"/>
    </row>
    <row r="10" spans="1:22" ht="6.75" customHeight="1" x14ac:dyDescent="0.2">
      <c r="K10" s="23"/>
      <c r="S10" s="42"/>
    </row>
    <row r="11" spans="1:22" ht="12.75" customHeight="1" x14ac:dyDescent="0.2">
      <c r="A11" s="13" t="s">
        <v>9</v>
      </c>
      <c r="B11" s="45" t="s">
        <v>10</v>
      </c>
      <c r="C11" s="45" t="s">
        <v>11</v>
      </c>
      <c r="D11" s="45" t="s">
        <v>12</v>
      </c>
      <c r="E11" s="45" t="s">
        <v>13</v>
      </c>
      <c r="F11" s="45" t="s">
        <v>14</v>
      </c>
      <c r="G11" s="45" t="s">
        <v>15</v>
      </c>
      <c r="H11" s="45" t="s">
        <v>16</v>
      </c>
      <c r="I11" s="45" t="s">
        <v>17</v>
      </c>
      <c r="J11" s="45" t="s">
        <v>26</v>
      </c>
      <c r="K11" s="46" t="s">
        <v>18</v>
      </c>
      <c r="L11" s="47" t="s">
        <v>19</v>
      </c>
      <c r="M11" s="48" t="s">
        <v>20</v>
      </c>
      <c r="N11" s="49" t="s">
        <v>27</v>
      </c>
      <c r="O11" s="49" t="s">
        <v>31</v>
      </c>
      <c r="P11" s="49" t="s">
        <v>32</v>
      </c>
      <c r="Q11" s="49" t="s">
        <v>43</v>
      </c>
      <c r="R11" s="50" t="s">
        <v>33</v>
      </c>
      <c r="S11" s="51" t="s">
        <v>34</v>
      </c>
      <c r="T11" s="49" t="s">
        <v>37</v>
      </c>
      <c r="U11" s="49" t="s">
        <v>41</v>
      </c>
      <c r="V11" s="49" t="s">
        <v>42</v>
      </c>
    </row>
    <row r="12" spans="1:22" s="14" customFormat="1" ht="42" customHeight="1" x14ac:dyDescent="0.2">
      <c r="A12" s="117" t="s">
        <v>36</v>
      </c>
      <c r="B12" s="117" t="s">
        <v>28</v>
      </c>
      <c r="C12" s="119" t="s">
        <v>53</v>
      </c>
      <c r="D12" s="119" t="s">
        <v>55</v>
      </c>
      <c r="E12" s="119" t="s">
        <v>56</v>
      </c>
      <c r="F12" s="119" t="s">
        <v>137</v>
      </c>
      <c r="G12" s="119" t="s">
        <v>101</v>
      </c>
      <c r="H12" s="119" t="s">
        <v>38</v>
      </c>
      <c r="I12" s="119" t="s">
        <v>91</v>
      </c>
      <c r="J12" s="125" t="s">
        <v>138</v>
      </c>
      <c r="K12" s="127" t="s">
        <v>141</v>
      </c>
      <c r="L12" s="129" t="s">
        <v>0</v>
      </c>
      <c r="M12" s="129"/>
      <c r="N12" s="129"/>
      <c r="O12" s="130"/>
      <c r="P12" s="131" t="s">
        <v>23</v>
      </c>
      <c r="Q12" s="132"/>
      <c r="R12" s="132"/>
      <c r="S12" s="121" t="s">
        <v>30</v>
      </c>
      <c r="T12" s="122" t="s">
        <v>35</v>
      </c>
      <c r="U12" s="123"/>
      <c r="V12" s="124"/>
    </row>
    <row r="13" spans="1:22" s="14" customFormat="1" ht="43.5" customHeight="1" x14ac:dyDescent="0.2">
      <c r="A13" s="118"/>
      <c r="B13" s="118"/>
      <c r="C13" s="120"/>
      <c r="D13" s="133"/>
      <c r="E13" s="120"/>
      <c r="F13" s="120"/>
      <c r="G13" s="120"/>
      <c r="H13" s="120"/>
      <c r="I13" s="120"/>
      <c r="J13" s="126"/>
      <c r="K13" s="128"/>
      <c r="L13" s="24" t="s">
        <v>1</v>
      </c>
      <c r="M13" s="25" t="s">
        <v>4</v>
      </c>
      <c r="N13" s="26" t="s">
        <v>2</v>
      </c>
      <c r="O13" s="26" t="s">
        <v>3</v>
      </c>
      <c r="P13" s="27" t="s">
        <v>1</v>
      </c>
      <c r="Q13" s="26" t="s">
        <v>2</v>
      </c>
      <c r="R13" s="40" t="s">
        <v>3</v>
      </c>
      <c r="S13" s="121"/>
      <c r="T13" s="28" t="s">
        <v>1</v>
      </c>
      <c r="U13" s="28" t="s">
        <v>2</v>
      </c>
      <c r="V13" s="28" t="s">
        <v>3</v>
      </c>
    </row>
    <row r="14" spans="1:22" s="14" customFormat="1" ht="13.5" thickBot="1" x14ac:dyDescent="0.25">
      <c r="A14" s="13" t="s">
        <v>9</v>
      </c>
      <c r="B14" s="45" t="s">
        <v>10</v>
      </c>
      <c r="C14" s="45" t="s">
        <v>11</v>
      </c>
      <c r="D14" s="62" t="s">
        <v>12</v>
      </c>
      <c r="E14" s="62" t="s">
        <v>13</v>
      </c>
      <c r="F14" s="45"/>
      <c r="G14" s="45"/>
      <c r="H14" s="45"/>
      <c r="I14" s="45" t="s">
        <v>17</v>
      </c>
      <c r="J14" s="45" t="s">
        <v>26</v>
      </c>
      <c r="K14" s="46" t="s">
        <v>18</v>
      </c>
      <c r="L14" s="47" t="s">
        <v>19</v>
      </c>
      <c r="M14" s="48" t="s">
        <v>20</v>
      </c>
      <c r="N14" s="49" t="s">
        <v>44</v>
      </c>
      <c r="O14" s="49" t="s">
        <v>45</v>
      </c>
      <c r="P14" s="49" t="s">
        <v>46</v>
      </c>
      <c r="Q14" s="49" t="s">
        <v>47</v>
      </c>
      <c r="R14" s="50" t="s">
        <v>48</v>
      </c>
      <c r="S14" s="51" t="s">
        <v>34</v>
      </c>
      <c r="T14" s="49" t="s">
        <v>49</v>
      </c>
      <c r="U14" s="49" t="s">
        <v>50</v>
      </c>
      <c r="V14" s="49" t="s">
        <v>51</v>
      </c>
    </row>
    <row r="15" spans="1:22" ht="118.5" customHeight="1" thickTop="1" thickBot="1" x14ac:dyDescent="0.25">
      <c r="A15" s="75">
        <v>1</v>
      </c>
      <c r="B15" s="75">
        <v>1</v>
      </c>
      <c r="C15" s="87" t="s">
        <v>61</v>
      </c>
      <c r="D15" s="96" t="s">
        <v>57</v>
      </c>
      <c r="E15" s="96" t="s">
        <v>58</v>
      </c>
      <c r="F15" s="82" t="s">
        <v>102</v>
      </c>
      <c r="G15" s="77" t="s">
        <v>88</v>
      </c>
      <c r="H15" s="75" t="s">
        <v>62</v>
      </c>
      <c r="I15" s="79">
        <v>115</v>
      </c>
      <c r="J15" s="80"/>
      <c r="K15" s="81"/>
      <c r="L15" s="58"/>
      <c r="M15" s="68"/>
      <c r="N15" s="69">
        <f>L15/100*M15</f>
        <v>0</v>
      </c>
      <c r="O15" s="70">
        <f>L15+N15</f>
        <v>0</v>
      </c>
      <c r="P15" s="70">
        <f>L15*I15</f>
        <v>0</v>
      </c>
      <c r="Q15" s="71">
        <f t="shared" ref="Q15:Q24" si="0">P15/100*M15</f>
        <v>0</v>
      </c>
      <c r="R15" s="72">
        <f>SUM(P15:Q15)</f>
        <v>0</v>
      </c>
      <c r="S15" s="73"/>
      <c r="T15" s="74">
        <f>L15*S15</f>
        <v>0</v>
      </c>
      <c r="U15" s="74">
        <f t="shared" ref="U15:U24" si="1">T15/100*M15</f>
        <v>0</v>
      </c>
      <c r="V15" s="74">
        <f>T15+U15</f>
        <v>0</v>
      </c>
    </row>
    <row r="16" spans="1:22" ht="114" customHeight="1" thickTop="1" thickBot="1" x14ac:dyDescent="0.25">
      <c r="A16" s="67">
        <v>2</v>
      </c>
      <c r="B16" s="67">
        <v>2</v>
      </c>
      <c r="C16" s="88" t="s">
        <v>61</v>
      </c>
      <c r="D16" s="97" t="s">
        <v>59</v>
      </c>
      <c r="E16" s="97" t="s">
        <v>60</v>
      </c>
      <c r="F16" s="63" t="s">
        <v>103</v>
      </c>
      <c r="G16" s="45" t="s">
        <v>88</v>
      </c>
      <c r="H16" s="64" t="s">
        <v>62</v>
      </c>
      <c r="I16" s="55">
        <v>115</v>
      </c>
      <c r="J16" s="56"/>
      <c r="K16" s="31"/>
      <c r="L16" s="58"/>
      <c r="M16" s="32"/>
      <c r="N16" s="57">
        <f t="shared" ref="N16:N23" si="2">L16/100*M16</f>
        <v>0</v>
      </c>
      <c r="O16" s="29">
        <f t="shared" ref="O16:O24" si="3">L16+N16</f>
        <v>0</v>
      </c>
      <c r="P16" s="29">
        <f t="shared" ref="P16:P24" si="4">L16*I16</f>
        <v>0</v>
      </c>
      <c r="Q16" s="30">
        <f t="shared" si="0"/>
        <v>0</v>
      </c>
      <c r="R16" s="54">
        <f>SUM(P16:Q16)</f>
        <v>0</v>
      </c>
      <c r="S16" s="43"/>
      <c r="T16" s="39">
        <f t="shared" ref="T16:T24" si="5">L16*S16</f>
        <v>0</v>
      </c>
      <c r="U16" s="39">
        <f t="shared" si="1"/>
        <v>0</v>
      </c>
      <c r="V16" s="39">
        <f t="shared" ref="V16:V24" si="6">T16+U16</f>
        <v>0</v>
      </c>
    </row>
    <row r="17" spans="1:22" ht="64.5" customHeight="1" thickTop="1" thickBot="1" x14ac:dyDescent="0.25">
      <c r="A17" s="75">
        <v>3</v>
      </c>
      <c r="B17" s="75">
        <v>3</v>
      </c>
      <c r="C17" s="89" t="s">
        <v>61</v>
      </c>
      <c r="D17" s="98" t="s">
        <v>63</v>
      </c>
      <c r="E17" s="98" t="s">
        <v>64</v>
      </c>
      <c r="F17" s="82" t="s">
        <v>104</v>
      </c>
      <c r="G17" s="77" t="s">
        <v>89</v>
      </c>
      <c r="H17" s="75" t="s">
        <v>90</v>
      </c>
      <c r="I17" s="79">
        <v>32</v>
      </c>
      <c r="J17" s="80"/>
      <c r="K17" s="81"/>
      <c r="L17" s="58"/>
      <c r="M17" s="68"/>
      <c r="N17" s="69">
        <f t="shared" si="2"/>
        <v>0</v>
      </c>
      <c r="O17" s="70">
        <f t="shared" si="3"/>
        <v>0</v>
      </c>
      <c r="P17" s="70">
        <f t="shared" si="4"/>
        <v>0</v>
      </c>
      <c r="Q17" s="71">
        <f t="shared" si="0"/>
        <v>0</v>
      </c>
      <c r="R17" s="84">
        <f>SUM(P17:Q17)</f>
        <v>0</v>
      </c>
      <c r="S17" s="73"/>
      <c r="T17" s="74">
        <f t="shared" si="5"/>
        <v>0</v>
      </c>
      <c r="U17" s="74">
        <f t="shared" si="1"/>
        <v>0</v>
      </c>
      <c r="V17" s="74">
        <f t="shared" si="6"/>
        <v>0</v>
      </c>
    </row>
    <row r="18" spans="1:22" ht="57" customHeight="1" thickTop="1" thickBot="1" x14ac:dyDescent="0.25">
      <c r="A18" s="67">
        <v>4</v>
      </c>
      <c r="B18" s="67">
        <v>4</v>
      </c>
      <c r="C18" s="90" t="s">
        <v>98</v>
      </c>
      <c r="D18" s="99" t="s">
        <v>65</v>
      </c>
      <c r="E18" s="99" t="s">
        <v>66</v>
      </c>
      <c r="F18" s="65" t="s">
        <v>105</v>
      </c>
      <c r="G18" s="45" t="s">
        <v>52</v>
      </c>
      <c r="H18" s="64" t="s">
        <v>122</v>
      </c>
      <c r="I18" s="55">
        <v>70</v>
      </c>
      <c r="J18" s="56"/>
      <c r="K18" s="31"/>
      <c r="L18" s="58"/>
      <c r="M18" s="32"/>
      <c r="N18" s="57">
        <f t="shared" si="2"/>
        <v>0</v>
      </c>
      <c r="O18" s="29">
        <f t="shared" si="3"/>
        <v>0</v>
      </c>
      <c r="P18" s="29">
        <f t="shared" si="4"/>
        <v>0</v>
      </c>
      <c r="Q18" s="30">
        <f t="shared" si="0"/>
        <v>0</v>
      </c>
      <c r="R18" s="85">
        <f>SUM(P18:Q18)</f>
        <v>0</v>
      </c>
      <c r="S18" s="43"/>
      <c r="T18" s="39">
        <f t="shared" si="5"/>
        <v>0</v>
      </c>
      <c r="U18" s="39">
        <f t="shared" si="1"/>
        <v>0</v>
      </c>
      <c r="V18" s="39">
        <f t="shared" si="6"/>
        <v>0</v>
      </c>
    </row>
    <row r="19" spans="1:22" ht="106.5" customHeight="1" thickTop="1" thickBot="1" x14ac:dyDescent="0.25">
      <c r="A19" s="75">
        <v>5</v>
      </c>
      <c r="B19" s="75">
        <v>5</v>
      </c>
      <c r="C19" s="89" t="s">
        <v>98</v>
      </c>
      <c r="D19" s="98" t="s">
        <v>67</v>
      </c>
      <c r="E19" s="98" t="s">
        <v>68</v>
      </c>
      <c r="F19" s="76" t="s">
        <v>128</v>
      </c>
      <c r="G19" s="77" t="s">
        <v>92</v>
      </c>
      <c r="H19" s="75" t="s">
        <v>62</v>
      </c>
      <c r="I19" s="79">
        <v>23</v>
      </c>
      <c r="J19" s="80"/>
      <c r="K19" s="81"/>
      <c r="L19" s="58"/>
      <c r="M19" s="68"/>
      <c r="N19" s="69">
        <f t="shared" si="2"/>
        <v>0</v>
      </c>
      <c r="O19" s="70">
        <f t="shared" si="3"/>
        <v>0</v>
      </c>
      <c r="P19" s="70">
        <f t="shared" si="4"/>
        <v>0</v>
      </c>
      <c r="Q19" s="71">
        <f t="shared" si="0"/>
        <v>0</v>
      </c>
      <c r="R19" s="72">
        <f>SUM(P19:Q19)</f>
        <v>0</v>
      </c>
      <c r="S19" s="73"/>
      <c r="T19" s="74">
        <f t="shared" si="5"/>
        <v>0</v>
      </c>
      <c r="U19" s="74">
        <f t="shared" si="1"/>
        <v>0</v>
      </c>
      <c r="V19" s="74">
        <f t="shared" si="6"/>
        <v>0</v>
      </c>
    </row>
    <row r="20" spans="1:22" ht="34.5" customHeight="1" thickTop="1" thickBot="1" x14ac:dyDescent="0.25">
      <c r="A20" s="102">
        <v>6</v>
      </c>
      <c r="B20" s="67">
        <v>6</v>
      </c>
      <c r="C20" s="134" t="s">
        <v>99</v>
      </c>
      <c r="D20" s="138" t="s">
        <v>69</v>
      </c>
      <c r="E20" s="138" t="s">
        <v>70</v>
      </c>
      <c r="F20" s="134" t="s">
        <v>106</v>
      </c>
      <c r="G20" s="45" t="s">
        <v>52</v>
      </c>
      <c r="H20" s="64" t="s">
        <v>122</v>
      </c>
      <c r="I20" s="55">
        <v>32</v>
      </c>
      <c r="J20" s="56"/>
      <c r="K20" s="31"/>
      <c r="L20" s="58"/>
      <c r="M20" s="32"/>
      <c r="N20" s="57">
        <f t="shared" ref="N20" si="7">L20/100*M20</f>
        <v>0</v>
      </c>
      <c r="O20" s="29">
        <f t="shared" ref="O20" si="8">L20+N20</f>
        <v>0</v>
      </c>
      <c r="P20" s="29">
        <f t="shared" ref="P20" si="9">L20*I20</f>
        <v>0</v>
      </c>
      <c r="Q20" s="30">
        <f t="shared" ref="Q20" si="10">P20/100*M20</f>
        <v>0</v>
      </c>
      <c r="R20" s="144">
        <f>SUM(P20:Q21)</f>
        <v>0</v>
      </c>
      <c r="S20" s="43"/>
      <c r="T20" s="39">
        <f t="shared" si="5"/>
        <v>0</v>
      </c>
      <c r="U20" s="39">
        <f t="shared" si="1"/>
        <v>0</v>
      </c>
      <c r="V20" s="39">
        <f t="shared" si="6"/>
        <v>0</v>
      </c>
    </row>
    <row r="21" spans="1:22" ht="36.75" customHeight="1" thickTop="1" thickBot="1" x14ac:dyDescent="0.25">
      <c r="A21" s="103"/>
      <c r="B21" s="67">
        <v>7</v>
      </c>
      <c r="C21" s="135"/>
      <c r="D21" s="139"/>
      <c r="E21" s="139"/>
      <c r="F21" s="135"/>
      <c r="G21" s="45" t="s">
        <v>88</v>
      </c>
      <c r="H21" s="64" t="s">
        <v>62</v>
      </c>
      <c r="I21" s="55">
        <v>63</v>
      </c>
      <c r="J21" s="56"/>
      <c r="K21" s="31"/>
      <c r="L21" s="58"/>
      <c r="M21" s="32"/>
      <c r="N21" s="57">
        <f t="shared" si="2"/>
        <v>0</v>
      </c>
      <c r="O21" s="29">
        <f t="shared" si="3"/>
        <v>0</v>
      </c>
      <c r="P21" s="29">
        <f t="shared" si="4"/>
        <v>0</v>
      </c>
      <c r="Q21" s="30">
        <f t="shared" si="0"/>
        <v>0</v>
      </c>
      <c r="R21" s="145"/>
      <c r="S21" s="43"/>
      <c r="T21" s="39">
        <f t="shared" si="5"/>
        <v>0</v>
      </c>
      <c r="U21" s="39">
        <f t="shared" si="1"/>
        <v>0</v>
      </c>
      <c r="V21" s="39">
        <f t="shared" si="6"/>
        <v>0</v>
      </c>
    </row>
    <row r="22" spans="1:22" ht="77.25" customHeight="1" thickTop="1" thickBot="1" x14ac:dyDescent="0.25">
      <c r="A22" s="104">
        <v>7</v>
      </c>
      <c r="B22" s="75">
        <v>8</v>
      </c>
      <c r="C22" s="110" t="s">
        <v>100</v>
      </c>
      <c r="D22" s="136" t="s">
        <v>71</v>
      </c>
      <c r="E22" s="114" t="s">
        <v>72</v>
      </c>
      <c r="F22" s="110" t="s">
        <v>107</v>
      </c>
      <c r="G22" s="77" t="s">
        <v>52</v>
      </c>
      <c r="H22" s="78" t="s">
        <v>122</v>
      </c>
      <c r="I22" s="79">
        <v>75</v>
      </c>
      <c r="J22" s="80"/>
      <c r="K22" s="81"/>
      <c r="L22" s="58"/>
      <c r="M22" s="68"/>
      <c r="N22" s="69">
        <f t="shared" si="2"/>
        <v>0</v>
      </c>
      <c r="O22" s="70">
        <f t="shared" si="3"/>
        <v>0</v>
      </c>
      <c r="P22" s="70">
        <f t="shared" si="4"/>
        <v>0</v>
      </c>
      <c r="Q22" s="71">
        <f t="shared" si="0"/>
        <v>0</v>
      </c>
      <c r="R22" s="146">
        <f>SUM(P22:Q23)</f>
        <v>0</v>
      </c>
      <c r="S22" s="73"/>
      <c r="T22" s="74">
        <f t="shared" si="5"/>
        <v>0</v>
      </c>
      <c r="U22" s="74">
        <f t="shared" si="1"/>
        <v>0</v>
      </c>
      <c r="V22" s="74">
        <f t="shared" si="6"/>
        <v>0</v>
      </c>
    </row>
    <row r="23" spans="1:22" ht="76.5" customHeight="1" thickTop="1" thickBot="1" x14ac:dyDescent="0.25">
      <c r="A23" s="104"/>
      <c r="B23" s="75">
        <v>9</v>
      </c>
      <c r="C23" s="111"/>
      <c r="D23" s="137"/>
      <c r="E23" s="109"/>
      <c r="F23" s="111"/>
      <c r="G23" s="77" t="s">
        <v>88</v>
      </c>
      <c r="H23" s="78" t="s">
        <v>62</v>
      </c>
      <c r="I23" s="79">
        <v>43</v>
      </c>
      <c r="J23" s="80"/>
      <c r="K23" s="81"/>
      <c r="L23" s="58"/>
      <c r="M23" s="68"/>
      <c r="N23" s="69">
        <f t="shared" si="2"/>
        <v>0</v>
      </c>
      <c r="O23" s="70">
        <f t="shared" si="3"/>
        <v>0</v>
      </c>
      <c r="P23" s="70">
        <f t="shared" ref="P23" si="11">L23*I23</f>
        <v>0</v>
      </c>
      <c r="Q23" s="71">
        <f t="shared" ref="Q23" si="12">P23/100*M23</f>
        <v>0</v>
      </c>
      <c r="R23" s="147"/>
      <c r="S23" s="73"/>
      <c r="T23" s="74"/>
      <c r="U23" s="74"/>
      <c r="V23" s="74"/>
    </row>
    <row r="24" spans="1:22" ht="78" customHeight="1" thickTop="1" thickBot="1" x14ac:dyDescent="0.25">
      <c r="A24" s="67">
        <v>8</v>
      </c>
      <c r="B24" s="67">
        <v>10</v>
      </c>
      <c r="C24" s="90" t="s">
        <v>61</v>
      </c>
      <c r="D24" s="99" t="s">
        <v>73</v>
      </c>
      <c r="E24" s="99" t="s">
        <v>74</v>
      </c>
      <c r="F24" s="65" t="s">
        <v>108</v>
      </c>
      <c r="G24" s="45" t="s">
        <v>93</v>
      </c>
      <c r="H24" s="13" t="s">
        <v>39</v>
      </c>
      <c r="I24" s="55">
        <v>22500</v>
      </c>
      <c r="J24" s="56"/>
      <c r="K24" s="31"/>
      <c r="L24" s="58"/>
      <c r="M24" s="32"/>
      <c r="N24" s="57">
        <f t="shared" ref="N24:N44" si="13">L24/100*M24</f>
        <v>0</v>
      </c>
      <c r="O24" s="29">
        <f t="shared" si="3"/>
        <v>0</v>
      </c>
      <c r="P24" s="29">
        <f t="shared" si="4"/>
        <v>0</v>
      </c>
      <c r="Q24" s="30">
        <f t="shared" si="0"/>
        <v>0</v>
      </c>
      <c r="R24" s="85">
        <f>SUM(P24:Q24)</f>
        <v>0</v>
      </c>
      <c r="S24" s="43"/>
      <c r="T24" s="39">
        <f t="shared" si="5"/>
        <v>0</v>
      </c>
      <c r="U24" s="39">
        <f t="shared" si="1"/>
        <v>0</v>
      </c>
      <c r="V24" s="39">
        <f t="shared" si="6"/>
        <v>0</v>
      </c>
    </row>
    <row r="25" spans="1:22" ht="111" customHeight="1" thickTop="1" thickBot="1" x14ac:dyDescent="0.25">
      <c r="A25" s="75">
        <v>9</v>
      </c>
      <c r="B25" s="75">
        <v>11</v>
      </c>
      <c r="C25" s="89" t="s">
        <v>61</v>
      </c>
      <c r="D25" s="98" t="s">
        <v>75</v>
      </c>
      <c r="E25" s="98" t="s">
        <v>76</v>
      </c>
      <c r="F25" s="76" t="s">
        <v>129</v>
      </c>
      <c r="G25" s="77" t="s">
        <v>92</v>
      </c>
      <c r="H25" s="78" t="s">
        <v>122</v>
      </c>
      <c r="I25" s="79">
        <v>85</v>
      </c>
      <c r="J25" s="80"/>
      <c r="K25" s="81"/>
      <c r="L25" s="58"/>
      <c r="M25" s="68"/>
      <c r="N25" s="69">
        <f t="shared" si="13"/>
        <v>0</v>
      </c>
      <c r="O25" s="70">
        <f t="shared" ref="O25:O44" si="14">L25+N25</f>
        <v>0</v>
      </c>
      <c r="P25" s="70">
        <f t="shared" ref="P25:P44" si="15">L25*I25</f>
        <v>0</v>
      </c>
      <c r="Q25" s="71">
        <f t="shared" ref="Q25:Q44" si="16">P25/100*M25</f>
        <v>0</v>
      </c>
      <c r="R25" s="84">
        <f>SUM(P25:Q25)</f>
        <v>0</v>
      </c>
      <c r="S25" s="73"/>
      <c r="T25" s="74">
        <f t="shared" ref="T25:T44" si="17">L25*S25</f>
        <v>0</v>
      </c>
      <c r="U25" s="74">
        <f t="shared" ref="U25:U44" si="18">T25/100*M25</f>
        <v>0</v>
      </c>
      <c r="V25" s="74">
        <f t="shared" ref="V25:V44" si="19">T25+U25</f>
        <v>0</v>
      </c>
    </row>
    <row r="26" spans="1:22" ht="134.25" customHeight="1" thickTop="1" thickBot="1" x14ac:dyDescent="0.25">
      <c r="A26" s="67">
        <v>10</v>
      </c>
      <c r="B26" s="67">
        <v>12</v>
      </c>
      <c r="C26" s="90" t="s">
        <v>61</v>
      </c>
      <c r="D26" s="99" t="s">
        <v>77</v>
      </c>
      <c r="E26" s="99" t="s">
        <v>78</v>
      </c>
      <c r="F26" s="65" t="s">
        <v>109</v>
      </c>
      <c r="G26" s="45" t="s">
        <v>94</v>
      </c>
      <c r="H26" s="13" t="s">
        <v>122</v>
      </c>
      <c r="I26" s="55">
        <v>4800</v>
      </c>
      <c r="J26" s="56"/>
      <c r="K26" s="31"/>
      <c r="L26" s="58"/>
      <c r="M26" s="32"/>
      <c r="N26" s="57">
        <f t="shared" si="13"/>
        <v>0</v>
      </c>
      <c r="O26" s="29">
        <f t="shared" si="14"/>
        <v>0</v>
      </c>
      <c r="P26" s="29">
        <f t="shared" si="15"/>
        <v>0</v>
      </c>
      <c r="Q26" s="30">
        <f t="shared" si="16"/>
        <v>0</v>
      </c>
      <c r="R26" s="85">
        <f>SUM(P26:Q26)</f>
        <v>0</v>
      </c>
      <c r="S26" s="43"/>
      <c r="T26" s="39">
        <f t="shared" si="17"/>
        <v>0</v>
      </c>
      <c r="U26" s="39">
        <f t="shared" si="18"/>
        <v>0</v>
      </c>
      <c r="V26" s="39">
        <f t="shared" si="19"/>
        <v>0</v>
      </c>
    </row>
    <row r="27" spans="1:22" ht="49.5" customHeight="1" thickTop="1" thickBot="1" x14ac:dyDescent="0.25">
      <c r="A27" s="104">
        <v>11</v>
      </c>
      <c r="B27" s="75">
        <v>13</v>
      </c>
      <c r="C27" s="110" t="s">
        <v>110</v>
      </c>
      <c r="D27" s="115" t="s">
        <v>79</v>
      </c>
      <c r="E27" s="114" t="s">
        <v>80</v>
      </c>
      <c r="F27" s="108" t="s">
        <v>130</v>
      </c>
      <c r="G27" s="77" t="s">
        <v>52</v>
      </c>
      <c r="H27" s="78" t="s">
        <v>122</v>
      </c>
      <c r="I27" s="79">
        <v>10</v>
      </c>
      <c r="J27" s="80"/>
      <c r="K27" s="81"/>
      <c r="L27" s="58"/>
      <c r="M27" s="68"/>
      <c r="N27" s="69">
        <f t="shared" si="13"/>
        <v>0</v>
      </c>
      <c r="O27" s="70">
        <f t="shared" si="14"/>
        <v>0</v>
      </c>
      <c r="P27" s="70">
        <f t="shared" si="15"/>
        <v>0</v>
      </c>
      <c r="Q27" s="71">
        <f t="shared" si="16"/>
        <v>0</v>
      </c>
      <c r="R27" s="148">
        <f>SUM(P27:Q28)</f>
        <v>0</v>
      </c>
      <c r="S27" s="73"/>
      <c r="T27" s="74">
        <f t="shared" si="17"/>
        <v>0</v>
      </c>
      <c r="U27" s="74">
        <f t="shared" si="18"/>
        <v>0</v>
      </c>
      <c r="V27" s="74">
        <f t="shared" si="19"/>
        <v>0</v>
      </c>
    </row>
    <row r="28" spans="1:22" ht="44.25" customHeight="1" thickTop="1" thickBot="1" x14ac:dyDescent="0.25">
      <c r="A28" s="104"/>
      <c r="B28" s="75">
        <v>14</v>
      </c>
      <c r="C28" s="111"/>
      <c r="D28" s="116"/>
      <c r="E28" s="109"/>
      <c r="F28" s="109"/>
      <c r="G28" s="77" t="s">
        <v>88</v>
      </c>
      <c r="H28" s="78" t="s">
        <v>62</v>
      </c>
      <c r="I28" s="79">
        <v>2</v>
      </c>
      <c r="J28" s="80"/>
      <c r="K28" s="81"/>
      <c r="L28" s="58"/>
      <c r="M28" s="68"/>
      <c r="N28" s="69">
        <f t="shared" ref="N28" si="20">L28/100*M28</f>
        <v>0</v>
      </c>
      <c r="O28" s="70">
        <f t="shared" ref="O28" si="21">L28+N28</f>
        <v>0</v>
      </c>
      <c r="P28" s="70">
        <f t="shared" ref="P28" si="22">L28*I28</f>
        <v>0</v>
      </c>
      <c r="Q28" s="71">
        <f t="shared" ref="Q28" si="23">P28/100*M28</f>
        <v>0</v>
      </c>
      <c r="R28" s="149"/>
      <c r="S28" s="73"/>
      <c r="T28" s="74">
        <f t="shared" ref="T28" si="24">L28*S28</f>
        <v>0</v>
      </c>
      <c r="U28" s="74">
        <f t="shared" ref="U28" si="25">T28/100*M28</f>
        <v>0</v>
      </c>
      <c r="V28" s="74">
        <f t="shared" ref="V28" si="26">T28+U28</f>
        <v>0</v>
      </c>
    </row>
    <row r="29" spans="1:22" ht="152.25" customHeight="1" thickTop="1" thickBot="1" x14ac:dyDescent="0.25">
      <c r="A29" s="67">
        <v>12</v>
      </c>
      <c r="B29" s="67">
        <v>15</v>
      </c>
      <c r="C29" s="90" t="s">
        <v>61</v>
      </c>
      <c r="D29" s="99" t="s">
        <v>81</v>
      </c>
      <c r="E29" s="99" t="s">
        <v>82</v>
      </c>
      <c r="F29" s="65" t="s">
        <v>136</v>
      </c>
      <c r="G29" s="45" t="s">
        <v>95</v>
      </c>
      <c r="H29" s="13" t="s">
        <v>90</v>
      </c>
      <c r="I29" s="55">
        <v>30</v>
      </c>
      <c r="J29" s="56"/>
      <c r="K29" s="31"/>
      <c r="L29" s="58"/>
      <c r="M29" s="32"/>
      <c r="N29" s="57">
        <f t="shared" si="13"/>
        <v>0</v>
      </c>
      <c r="O29" s="29">
        <f t="shared" si="14"/>
        <v>0</v>
      </c>
      <c r="P29" s="29">
        <f t="shared" si="15"/>
        <v>0</v>
      </c>
      <c r="Q29" s="30">
        <f t="shared" si="16"/>
        <v>0</v>
      </c>
      <c r="R29" s="85">
        <f>SUM(P29:Q29)</f>
        <v>0</v>
      </c>
      <c r="S29" s="43"/>
      <c r="T29" s="39">
        <f t="shared" si="17"/>
        <v>0</v>
      </c>
      <c r="U29" s="39">
        <f t="shared" si="18"/>
        <v>0</v>
      </c>
      <c r="V29" s="39">
        <f t="shared" si="19"/>
        <v>0</v>
      </c>
    </row>
    <row r="30" spans="1:22" ht="97.5" customHeight="1" thickTop="1" thickBot="1" x14ac:dyDescent="0.25">
      <c r="A30" s="91">
        <v>13</v>
      </c>
      <c r="B30" s="75">
        <v>16</v>
      </c>
      <c r="C30" s="89" t="s">
        <v>61</v>
      </c>
      <c r="D30" s="98" t="s">
        <v>83</v>
      </c>
      <c r="E30" s="98" t="s">
        <v>84</v>
      </c>
      <c r="F30" s="76" t="s">
        <v>132</v>
      </c>
      <c r="G30" s="77" t="s">
        <v>88</v>
      </c>
      <c r="H30" s="78" t="s">
        <v>62</v>
      </c>
      <c r="I30" s="79">
        <v>525</v>
      </c>
      <c r="J30" s="80"/>
      <c r="K30" s="81"/>
      <c r="L30" s="58"/>
      <c r="M30" s="68"/>
      <c r="N30" s="69">
        <f t="shared" si="13"/>
        <v>0</v>
      </c>
      <c r="O30" s="70">
        <f t="shared" si="14"/>
        <v>0</v>
      </c>
      <c r="P30" s="70">
        <f t="shared" si="15"/>
        <v>0</v>
      </c>
      <c r="Q30" s="71">
        <f t="shared" si="16"/>
        <v>0</v>
      </c>
      <c r="R30" s="84">
        <f>SUM(P30:Q30)</f>
        <v>0</v>
      </c>
      <c r="S30" s="73"/>
      <c r="T30" s="74">
        <f t="shared" si="17"/>
        <v>0</v>
      </c>
      <c r="U30" s="74">
        <f t="shared" si="18"/>
        <v>0</v>
      </c>
      <c r="V30" s="74">
        <f t="shared" si="19"/>
        <v>0</v>
      </c>
    </row>
    <row r="31" spans="1:22" ht="127.5" customHeight="1" thickTop="1" thickBot="1" x14ac:dyDescent="0.25">
      <c r="A31" s="67">
        <v>14</v>
      </c>
      <c r="B31" s="67">
        <v>17</v>
      </c>
      <c r="C31" s="90" t="s">
        <v>61</v>
      </c>
      <c r="D31" s="99" t="s">
        <v>85</v>
      </c>
      <c r="E31" s="99" t="s">
        <v>86</v>
      </c>
      <c r="F31" s="65" t="s">
        <v>111</v>
      </c>
      <c r="G31" s="45" t="s">
        <v>96</v>
      </c>
      <c r="H31" s="13" t="s">
        <v>90</v>
      </c>
      <c r="I31" s="55">
        <v>30</v>
      </c>
      <c r="J31" s="56"/>
      <c r="K31" s="31"/>
      <c r="L31" s="58"/>
      <c r="M31" s="32"/>
      <c r="N31" s="57">
        <f t="shared" si="13"/>
        <v>0</v>
      </c>
      <c r="O31" s="29">
        <f t="shared" si="14"/>
        <v>0</v>
      </c>
      <c r="P31" s="29">
        <f t="shared" si="15"/>
        <v>0</v>
      </c>
      <c r="Q31" s="30">
        <f t="shared" si="16"/>
        <v>0</v>
      </c>
      <c r="R31" s="54">
        <f>SUM(P31:Q31)</f>
        <v>0</v>
      </c>
      <c r="S31" s="43"/>
      <c r="T31" s="39">
        <f t="shared" si="17"/>
        <v>0</v>
      </c>
      <c r="U31" s="39">
        <f t="shared" si="18"/>
        <v>0</v>
      </c>
      <c r="V31" s="39">
        <f t="shared" si="19"/>
        <v>0</v>
      </c>
    </row>
    <row r="32" spans="1:22" ht="73.5" customHeight="1" thickTop="1" thickBot="1" x14ac:dyDescent="0.25">
      <c r="A32" s="75">
        <v>15</v>
      </c>
      <c r="B32" s="75">
        <v>18</v>
      </c>
      <c r="C32" s="89" t="s">
        <v>61</v>
      </c>
      <c r="D32" s="98" t="s">
        <v>87</v>
      </c>
      <c r="E32" s="98" t="s">
        <v>84</v>
      </c>
      <c r="F32" s="76" t="s">
        <v>131</v>
      </c>
      <c r="G32" s="77" t="s">
        <v>92</v>
      </c>
      <c r="H32" s="78" t="s">
        <v>62</v>
      </c>
      <c r="I32" s="79">
        <v>12</v>
      </c>
      <c r="J32" s="80"/>
      <c r="K32" s="81"/>
      <c r="L32" s="58"/>
      <c r="M32" s="68"/>
      <c r="N32" s="69">
        <f t="shared" si="13"/>
        <v>0</v>
      </c>
      <c r="O32" s="70">
        <f t="shared" si="14"/>
        <v>0</v>
      </c>
      <c r="P32" s="70">
        <f t="shared" si="15"/>
        <v>0</v>
      </c>
      <c r="Q32" s="71">
        <f t="shared" si="16"/>
        <v>0</v>
      </c>
      <c r="R32" s="72">
        <f>SUM(P32:Q32)</f>
        <v>0</v>
      </c>
      <c r="S32" s="73"/>
      <c r="T32" s="74">
        <f t="shared" si="17"/>
        <v>0</v>
      </c>
      <c r="U32" s="74">
        <f t="shared" si="18"/>
        <v>0</v>
      </c>
      <c r="V32" s="74">
        <f t="shared" si="19"/>
        <v>0</v>
      </c>
    </row>
    <row r="33" spans="1:22" ht="111.75" customHeight="1" thickTop="1" thickBot="1" x14ac:dyDescent="0.25">
      <c r="A33" s="67">
        <v>16</v>
      </c>
      <c r="B33" s="67">
        <v>19</v>
      </c>
      <c r="C33" s="90" t="s">
        <v>61</v>
      </c>
      <c r="D33" s="99" t="s">
        <v>134</v>
      </c>
      <c r="E33" s="99" t="s">
        <v>139</v>
      </c>
      <c r="F33" s="65" t="s">
        <v>135</v>
      </c>
      <c r="G33" s="45" t="s">
        <v>88</v>
      </c>
      <c r="H33" s="13" t="s">
        <v>62</v>
      </c>
      <c r="I33" s="55">
        <v>200</v>
      </c>
      <c r="J33" s="56"/>
      <c r="K33" s="31"/>
      <c r="L33" s="58"/>
      <c r="M33" s="32"/>
      <c r="N33" s="57">
        <f t="shared" ref="N33:N35" si="27">L33/100*M33</f>
        <v>0</v>
      </c>
      <c r="O33" s="29">
        <f t="shared" ref="O33:O35" si="28">L33+N33</f>
        <v>0</v>
      </c>
      <c r="P33" s="29">
        <f t="shared" ref="P33:P35" si="29">L33*I33</f>
        <v>0</v>
      </c>
      <c r="Q33" s="30">
        <f t="shared" si="16"/>
        <v>0</v>
      </c>
      <c r="R33" s="54">
        <f>SUM(P33:Q33)</f>
        <v>0</v>
      </c>
      <c r="S33" s="43"/>
      <c r="T33" s="39">
        <f t="shared" si="17"/>
        <v>0</v>
      </c>
      <c r="U33" s="39">
        <f t="shared" si="18"/>
        <v>0</v>
      </c>
      <c r="V33" s="39">
        <f t="shared" si="19"/>
        <v>0</v>
      </c>
    </row>
    <row r="34" spans="1:22" ht="45" customHeight="1" thickTop="1" thickBot="1" x14ac:dyDescent="0.25">
      <c r="A34" s="105">
        <v>17</v>
      </c>
      <c r="B34" s="75">
        <v>20</v>
      </c>
      <c r="C34" s="110" t="s">
        <v>99</v>
      </c>
      <c r="D34" s="112"/>
      <c r="E34" s="112"/>
      <c r="F34" s="110" t="s">
        <v>112</v>
      </c>
      <c r="G34" s="77" t="s">
        <v>92</v>
      </c>
      <c r="H34" s="78" t="s">
        <v>62</v>
      </c>
      <c r="I34" s="79">
        <v>50</v>
      </c>
      <c r="J34" s="80"/>
      <c r="K34" s="81"/>
      <c r="L34" s="58"/>
      <c r="M34" s="68"/>
      <c r="N34" s="69">
        <f t="shared" si="27"/>
        <v>0</v>
      </c>
      <c r="O34" s="70">
        <f t="shared" si="28"/>
        <v>0</v>
      </c>
      <c r="P34" s="70">
        <f t="shared" si="29"/>
        <v>0</v>
      </c>
      <c r="Q34" s="71">
        <f t="shared" si="16"/>
        <v>0</v>
      </c>
      <c r="R34" s="146">
        <f>SUM(P34:Q35)</f>
        <v>0</v>
      </c>
      <c r="S34" s="73"/>
      <c r="T34" s="74">
        <f t="shared" ref="T34:T36" si="30">L34*S34</f>
        <v>0</v>
      </c>
      <c r="U34" s="74">
        <f t="shared" ref="U34:U36" si="31">T34/100*M34</f>
        <v>0</v>
      </c>
      <c r="V34" s="74">
        <f t="shared" ref="V34:V36" si="32">T34+U34</f>
        <v>0</v>
      </c>
    </row>
    <row r="35" spans="1:22" ht="45" customHeight="1" thickTop="1" thickBot="1" x14ac:dyDescent="0.25">
      <c r="A35" s="106"/>
      <c r="B35" s="75">
        <v>21</v>
      </c>
      <c r="C35" s="111"/>
      <c r="D35" s="113"/>
      <c r="E35" s="113"/>
      <c r="F35" s="111"/>
      <c r="G35" s="77" t="s">
        <v>88</v>
      </c>
      <c r="H35" s="78" t="s">
        <v>62</v>
      </c>
      <c r="I35" s="79">
        <v>75</v>
      </c>
      <c r="J35" s="80"/>
      <c r="K35" s="81"/>
      <c r="L35" s="58"/>
      <c r="M35" s="68"/>
      <c r="N35" s="69">
        <f t="shared" si="27"/>
        <v>0</v>
      </c>
      <c r="O35" s="70">
        <f t="shared" si="28"/>
        <v>0</v>
      </c>
      <c r="P35" s="70">
        <f t="shared" si="29"/>
        <v>0</v>
      </c>
      <c r="Q35" s="71">
        <f t="shared" si="16"/>
        <v>0</v>
      </c>
      <c r="R35" s="147"/>
      <c r="S35" s="73"/>
      <c r="T35" s="74">
        <f t="shared" si="30"/>
        <v>0</v>
      </c>
      <c r="U35" s="74">
        <f t="shared" si="31"/>
        <v>0</v>
      </c>
      <c r="V35" s="74">
        <f t="shared" si="32"/>
        <v>0</v>
      </c>
    </row>
    <row r="36" spans="1:22" ht="63" customHeight="1" thickTop="1" thickBot="1" x14ac:dyDescent="0.25">
      <c r="A36" s="107">
        <v>18</v>
      </c>
      <c r="B36" s="67">
        <v>22</v>
      </c>
      <c r="C36" s="134" t="s">
        <v>113</v>
      </c>
      <c r="D36" s="141"/>
      <c r="E36" s="141"/>
      <c r="F36" s="134" t="s">
        <v>114</v>
      </c>
      <c r="G36" s="45" t="s">
        <v>52</v>
      </c>
      <c r="H36" s="13" t="s">
        <v>122</v>
      </c>
      <c r="I36" s="55">
        <v>350</v>
      </c>
      <c r="J36" s="56"/>
      <c r="K36" s="31"/>
      <c r="L36" s="58"/>
      <c r="M36" s="32"/>
      <c r="N36" s="57">
        <f t="shared" ref="N36:N39" si="33">L36/100*M36</f>
        <v>0</v>
      </c>
      <c r="O36" s="29">
        <f t="shared" ref="O36:O39" si="34">L36+N36</f>
        <v>0</v>
      </c>
      <c r="P36" s="29">
        <f t="shared" ref="P36:P39" si="35">L36*I36</f>
        <v>0</v>
      </c>
      <c r="Q36" s="30">
        <f t="shared" si="16"/>
        <v>0</v>
      </c>
      <c r="R36" s="144">
        <f>SUM(P36:Q38)</f>
        <v>0</v>
      </c>
      <c r="S36" s="43"/>
      <c r="T36" s="39">
        <f t="shared" si="30"/>
        <v>0</v>
      </c>
      <c r="U36" s="39">
        <f t="shared" si="31"/>
        <v>0</v>
      </c>
      <c r="V36" s="39">
        <f t="shared" si="32"/>
        <v>0</v>
      </c>
    </row>
    <row r="37" spans="1:22" ht="63" customHeight="1" thickTop="1" thickBot="1" x14ac:dyDescent="0.25">
      <c r="A37" s="102"/>
      <c r="B37" s="67">
        <v>23</v>
      </c>
      <c r="C37" s="140"/>
      <c r="D37" s="142"/>
      <c r="E37" s="142"/>
      <c r="F37" s="140"/>
      <c r="G37" s="45" t="s">
        <v>92</v>
      </c>
      <c r="H37" s="13" t="s">
        <v>62</v>
      </c>
      <c r="I37" s="55">
        <v>20</v>
      </c>
      <c r="J37" s="56"/>
      <c r="K37" s="31"/>
      <c r="L37" s="58"/>
      <c r="M37" s="32"/>
      <c r="N37" s="57">
        <f t="shared" si="33"/>
        <v>0</v>
      </c>
      <c r="O37" s="29">
        <f t="shared" si="34"/>
        <v>0</v>
      </c>
      <c r="P37" s="29">
        <f t="shared" si="35"/>
        <v>0</v>
      </c>
      <c r="Q37" s="30">
        <f t="shared" si="16"/>
        <v>0</v>
      </c>
      <c r="R37" s="150"/>
      <c r="S37" s="43"/>
      <c r="T37" s="39">
        <f t="shared" ref="T37" si="36">L37*S37</f>
        <v>0</v>
      </c>
      <c r="U37" s="39">
        <f t="shared" ref="U37" si="37">T37/100*M37</f>
        <v>0</v>
      </c>
      <c r="V37" s="39">
        <f t="shared" ref="V37" si="38">T37+U37</f>
        <v>0</v>
      </c>
    </row>
    <row r="38" spans="1:22" ht="60" customHeight="1" thickTop="1" thickBot="1" x14ac:dyDescent="0.25">
      <c r="A38" s="103"/>
      <c r="B38" s="67">
        <v>24</v>
      </c>
      <c r="C38" s="135"/>
      <c r="D38" s="143"/>
      <c r="E38" s="143"/>
      <c r="F38" s="135"/>
      <c r="G38" s="45" t="s">
        <v>88</v>
      </c>
      <c r="H38" s="13" t="s">
        <v>62</v>
      </c>
      <c r="I38" s="55">
        <v>75</v>
      </c>
      <c r="J38" s="56"/>
      <c r="K38" s="31"/>
      <c r="L38" s="58"/>
      <c r="M38" s="32"/>
      <c r="N38" s="57">
        <f t="shared" si="33"/>
        <v>0</v>
      </c>
      <c r="O38" s="29">
        <f t="shared" si="34"/>
        <v>0</v>
      </c>
      <c r="P38" s="29">
        <f t="shared" si="35"/>
        <v>0</v>
      </c>
      <c r="Q38" s="30">
        <f t="shared" si="16"/>
        <v>0</v>
      </c>
      <c r="R38" s="145"/>
      <c r="S38" s="43"/>
      <c r="T38" s="39">
        <f t="shared" ref="T38" si="39">L38*S38</f>
        <v>0</v>
      </c>
      <c r="U38" s="39">
        <f t="shared" ref="U38" si="40">T38/100*M38</f>
        <v>0</v>
      </c>
      <c r="V38" s="39">
        <f t="shared" ref="V38" si="41">T38+U38</f>
        <v>0</v>
      </c>
    </row>
    <row r="39" spans="1:22" ht="86.25" customHeight="1" thickTop="1" thickBot="1" x14ac:dyDescent="0.25">
      <c r="A39" s="75">
        <v>19</v>
      </c>
      <c r="B39" s="75">
        <v>25</v>
      </c>
      <c r="C39" s="92" t="s">
        <v>113</v>
      </c>
      <c r="D39" s="100"/>
      <c r="E39" s="100"/>
      <c r="F39" s="83" t="s">
        <v>116</v>
      </c>
      <c r="G39" s="77" t="s">
        <v>115</v>
      </c>
      <c r="H39" s="78" t="s">
        <v>122</v>
      </c>
      <c r="I39" s="79">
        <v>330</v>
      </c>
      <c r="J39" s="80"/>
      <c r="K39" s="81"/>
      <c r="L39" s="58"/>
      <c r="M39" s="68"/>
      <c r="N39" s="69">
        <f t="shared" si="33"/>
        <v>0</v>
      </c>
      <c r="O39" s="70">
        <f t="shared" si="34"/>
        <v>0</v>
      </c>
      <c r="P39" s="70">
        <f t="shared" si="35"/>
        <v>0</v>
      </c>
      <c r="Q39" s="71">
        <f t="shared" si="16"/>
        <v>0</v>
      </c>
      <c r="R39" s="72">
        <f>SUM(P39:Q39)</f>
        <v>0</v>
      </c>
      <c r="S39" s="73"/>
      <c r="T39" s="74">
        <f t="shared" ref="T39:T40" si="42">L39*S39</f>
        <v>0</v>
      </c>
      <c r="U39" s="74">
        <f t="shared" ref="U39:U40" si="43">T39/100*M39</f>
        <v>0</v>
      </c>
      <c r="V39" s="74">
        <f t="shared" ref="V39:V40" si="44">T39+U39</f>
        <v>0</v>
      </c>
    </row>
    <row r="40" spans="1:22" ht="85.5" customHeight="1" thickTop="1" thickBot="1" x14ac:dyDescent="0.25">
      <c r="A40" s="67">
        <v>20</v>
      </c>
      <c r="B40" s="67">
        <v>26</v>
      </c>
      <c r="C40" s="93" t="s">
        <v>113</v>
      </c>
      <c r="D40" s="101"/>
      <c r="E40" s="101"/>
      <c r="F40" s="66" t="s">
        <v>117</v>
      </c>
      <c r="G40" s="45" t="s">
        <v>118</v>
      </c>
      <c r="H40" s="13" t="s">
        <v>122</v>
      </c>
      <c r="I40" s="55">
        <v>115</v>
      </c>
      <c r="J40" s="56"/>
      <c r="K40" s="31"/>
      <c r="L40" s="58"/>
      <c r="M40" s="32"/>
      <c r="N40" s="57">
        <f t="shared" ref="N40" si="45">L40/100*M40</f>
        <v>0</v>
      </c>
      <c r="O40" s="29">
        <f t="shared" ref="O40" si="46">L40+N40</f>
        <v>0</v>
      </c>
      <c r="P40" s="29">
        <f t="shared" ref="P40" si="47">L40*I40</f>
        <v>0</v>
      </c>
      <c r="Q40" s="30">
        <f t="shared" si="16"/>
        <v>0</v>
      </c>
      <c r="R40" s="54">
        <f>SUM(P40:Q40)</f>
        <v>0</v>
      </c>
      <c r="S40" s="43"/>
      <c r="T40" s="39">
        <f t="shared" si="42"/>
        <v>0</v>
      </c>
      <c r="U40" s="39">
        <f t="shared" si="43"/>
        <v>0</v>
      </c>
      <c r="V40" s="39">
        <f t="shared" si="44"/>
        <v>0</v>
      </c>
    </row>
    <row r="41" spans="1:22" ht="39.950000000000003" customHeight="1" thickTop="1" thickBot="1" x14ac:dyDescent="0.25">
      <c r="A41" s="105">
        <v>21</v>
      </c>
      <c r="B41" s="75">
        <v>27</v>
      </c>
      <c r="C41" s="110" t="s">
        <v>97</v>
      </c>
      <c r="D41" s="105"/>
      <c r="E41" s="105"/>
      <c r="F41" s="110" t="s">
        <v>119</v>
      </c>
      <c r="G41" s="77" t="s">
        <v>92</v>
      </c>
      <c r="H41" s="78" t="s">
        <v>62</v>
      </c>
      <c r="I41" s="79">
        <v>74</v>
      </c>
      <c r="J41" s="80"/>
      <c r="K41" s="81"/>
      <c r="L41" s="58"/>
      <c r="M41" s="68"/>
      <c r="N41" s="69">
        <f t="shared" si="13"/>
        <v>0</v>
      </c>
      <c r="O41" s="70">
        <f t="shared" si="14"/>
        <v>0</v>
      </c>
      <c r="P41" s="70">
        <f t="shared" si="15"/>
        <v>0</v>
      </c>
      <c r="Q41" s="71">
        <f t="shared" si="16"/>
        <v>0</v>
      </c>
      <c r="R41" s="146">
        <f>SUM(P41:Q42)</f>
        <v>0</v>
      </c>
      <c r="S41" s="73"/>
      <c r="T41" s="74">
        <f t="shared" si="17"/>
        <v>0</v>
      </c>
      <c r="U41" s="74">
        <f t="shared" si="18"/>
        <v>0</v>
      </c>
      <c r="V41" s="74">
        <f t="shared" si="19"/>
        <v>0</v>
      </c>
    </row>
    <row r="42" spans="1:22" ht="39.950000000000003" customHeight="1" thickTop="1" thickBot="1" x14ac:dyDescent="0.25">
      <c r="A42" s="106"/>
      <c r="B42" s="75">
        <v>28</v>
      </c>
      <c r="C42" s="111"/>
      <c r="D42" s="106"/>
      <c r="E42" s="106"/>
      <c r="F42" s="111"/>
      <c r="G42" s="77" t="s">
        <v>88</v>
      </c>
      <c r="H42" s="78" t="s">
        <v>62</v>
      </c>
      <c r="I42" s="79">
        <v>500</v>
      </c>
      <c r="J42" s="80"/>
      <c r="K42" s="81"/>
      <c r="L42" s="58"/>
      <c r="M42" s="68"/>
      <c r="N42" s="69">
        <f t="shared" ref="N42" si="48">L42/100*M42</f>
        <v>0</v>
      </c>
      <c r="O42" s="70">
        <f t="shared" ref="O42" si="49">L42+N42</f>
        <v>0</v>
      </c>
      <c r="P42" s="70">
        <f t="shared" ref="P42" si="50">L42*I42</f>
        <v>0</v>
      </c>
      <c r="Q42" s="71">
        <f t="shared" si="16"/>
        <v>0</v>
      </c>
      <c r="R42" s="147"/>
      <c r="S42" s="73"/>
      <c r="T42" s="74">
        <f t="shared" ref="T42" si="51">L42*S42</f>
        <v>0</v>
      </c>
      <c r="U42" s="74">
        <f t="shared" ref="U42" si="52">T42/100*M42</f>
        <v>0</v>
      </c>
      <c r="V42" s="74">
        <f t="shared" ref="V42" si="53">T42+U42</f>
        <v>0</v>
      </c>
    </row>
    <row r="43" spans="1:22" ht="44.25" customHeight="1" thickTop="1" thickBot="1" x14ac:dyDescent="0.25">
      <c r="A43" s="67">
        <v>22</v>
      </c>
      <c r="B43" s="67">
        <v>29</v>
      </c>
      <c r="C43" s="65" t="s">
        <v>120</v>
      </c>
      <c r="D43" s="94"/>
      <c r="E43" s="67"/>
      <c r="F43" s="65" t="s">
        <v>127</v>
      </c>
      <c r="G43" s="45" t="s">
        <v>115</v>
      </c>
      <c r="H43" s="13" t="s">
        <v>122</v>
      </c>
      <c r="I43" s="55">
        <v>295</v>
      </c>
      <c r="J43" s="56"/>
      <c r="K43" s="31"/>
      <c r="L43" s="58"/>
      <c r="M43" s="32"/>
      <c r="N43" s="57">
        <f t="shared" si="13"/>
        <v>0</v>
      </c>
      <c r="O43" s="29">
        <f t="shared" si="14"/>
        <v>0</v>
      </c>
      <c r="P43" s="29">
        <f t="shared" si="15"/>
        <v>0</v>
      </c>
      <c r="Q43" s="30">
        <f t="shared" si="16"/>
        <v>0</v>
      </c>
      <c r="R43" s="54">
        <f>SUM(P43:Q43)</f>
        <v>0</v>
      </c>
      <c r="S43" s="43"/>
      <c r="T43" s="39">
        <f t="shared" si="17"/>
        <v>0</v>
      </c>
      <c r="U43" s="39">
        <f t="shared" si="18"/>
        <v>0</v>
      </c>
      <c r="V43" s="39">
        <f t="shared" si="19"/>
        <v>0</v>
      </c>
    </row>
    <row r="44" spans="1:22" ht="48.75" customHeight="1" thickTop="1" thickBot="1" x14ac:dyDescent="0.25">
      <c r="A44" s="75">
        <v>23</v>
      </c>
      <c r="B44" s="75">
        <v>30</v>
      </c>
      <c r="C44" s="76" t="s">
        <v>121</v>
      </c>
      <c r="D44" s="95"/>
      <c r="E44" s="75"/>
      <c r="F44" s="76" t="s">
        <v>133</v>
      </c>
      <c r="G44" s="77" t="s">
        <v>123</v>
      </c>
      <c r="H44" s="78" t="s">
        <v>122</v>
      </c>
      <c r="I44" s="79">
        <v>360</v>
      </c>
      <c r="J44" s="80"/>
      <c r="K44" s="81"/>
      <c r="L44" s="58"/>
      <c r="M44" s="68"/>
      <c r="N44" s="69">
        <f t="shared" si="13"/>
        <v>0</v>
      </c>
      <c r="O44" s="70">
        <f t="shared" si="14"/>
        <v>0</v>
      </c>
      <c r="P44" s="70">
        <f t="shared" si="15"/>
        <v>0</v>
      </c>
      <c r="Q44" s="71">
        <f t="shared" si="16"/>
        <v>0</v>
      </c>
      <c r="R44" s="72">
        <f>SUM(P44:Q44)</f>
        <v>0</v>
      </c>
      <c r="S44" s="73"/>
      <c r="T44" s="74">
        <f t="shared" si="17"/>
        <v>0</v>
      </c>
      <c r="U44" s="74">
        <f t="shared" si="18"/>
        <v>0</v>
      </c>
      <c r="V44" s="74">
        <f t="shared" si="19"/>
        <v>0</v>
      </c>
    </row>
    <row r="45" spans="1:22" ht="84.75" customHeight="1" thickTop="1" thickBot="1" x14ac:dyDescent="0.25">
      <c r="A45" s="67">
        <v>24</v>
      </c>
      <c r="B45" s="67">
        <v>31</v>
      </c>
      <c r="C45" s="65" t="s">
        <v>124</v>
      </c>
      <c r="D45" s="94"/>
      <c r="E45" s="67"/>
      <c r="F45" s="65" t="s">
        <v>126</v>
      </c>
      <c r="G45" s="45" t="s">
        <v>125</v>
      </c>
      <c r="H45" s="13" t="s">
        <v>122</v>
      </c>
      <c r="I45" s="55">
        <v>1250</v>
      </c>
      <c r="J45" s="56"/>
      <c r="K45" s="31"/>
      <c r="L45" s="58"/>
      <c r="M45" s="32"/>
      <c r="N45" s="57">
        <f t="shared" ref="N45" si="54">L45/100*M45</f>
        <v>0</v>
      </c>
      <c r="O45" s="29">
        <f t="shared" ref="O45" si="55">L45+N45</f>
        <v>0</v>
      </c>
      <c r="P45" s="29">
        <f t="shared" ref="P45" si="56">L45*I45</f>
        <v>0</v>
      </c>
      <c r="Q45" s="30">
        <f t="shared" ref="Q45" si="57">P45/100*M45</f>
        <v>0</v>
      </c>
      <c r="R45" s="54">
        <f>SUM(P45:Q45)</f>
        <v>0</v>
      </c>
      <c r="S45" s="43"/>
      <c r="T45" s="39">
        <f t="shared" ref="T45" si="58">L45*S45</f>
        <v>0</v>
      </c>
      <c r="U45" s="39">
        <f t="shared" ref="U45" si="59">T45/100*M45</f>
        <v>0</v>
      </c>
      <c r="V45" s="39">
        <f t="shared" ref="V45" si="60">T45+U45</f>
        <v>0</v>
      </c>
    </row>
    <row r="46" spans="1:22" s="14" customFormat="1" ht="14.25" thickTop="1" thickBot="1" x14ac:dyDescent="0.25">
      <c r="A46" s="15"/>
      <c r="B46" s="15"/>
      <c r="C46" s="6"/>
      <c r="D46" s="6"/>
      <c r="E46" s="15"/>
      <c r="F46" s="15"/>
      <c r="G46" s="15"/>
      <c r="H46" s="15"/>
      <c r="I46" s="59"/>
      <c r="J46" s="16"/>
      <c r="K46" s="16"/>
      <c r="L46" s="16"/>
      <c r="M46" s="33"/>
      <c r="N46" s="6"/>
      <c r="O46" s="34"/>
      <c r="P46" s="35"/>
      <c r="Q46" s="17"/>
      <c r="R46" s="17"/>
    </row>
    <row r="47" spans="1:22" ht="30" customHeight="1" thickTop="1" thickBot="1" x14ac:dyDescent="0.25">
      <c r="A47" s="18"/>
      <c r="B47" s="44"/>
      <c r="C47" s="16" t="s">
        <v>8</v>
      </c>
      <c r="D47" s="16"/>
      <c r="E47" s="16"/>
      <c r="F47" s="14"/>
      <c r="G47" s="61"/>
      <c r="H47" s="14"/>
      <c r="I47" s="14"/>
      <c r="J47" s="16"/>
      <c r="K47" s="16"/>
      <c r="L47" s="16"/>
      <c r="M47" s="33"/>
      <c r="N47" s="6"/>
      <c r="O47" s="34"/>
      <c r="P47" s="35"/>
      <c r="Q47" s="17"/>
      <c r="R47" s="17"/>
    </row>
    <row r="48" spans="1:22" ht="14.25" thickTop="1" thickBot="1" x14ac:dyDescent="0.25">
      <c r="A48" s="19"/>
      <c r="B48" s="19"/>
      <c r="C48" s="16"/>
      <c r="D48" s="16"/>
      <c r="E48" s="16"/>
      <c r="J48" s="16"/>
      <c r="K48" s="16"/>
      <c r="L48" s="16"/>
      <c r="M48" s="33"/>
      <c r="N48" s="6"/>
      <c r="O48" s="34"/>
      <c r="P48" s="35"/>
      <c r="Q48" s="17"/>
      <c r="R48" s="17"/>
    </row>
    <row r="49" spans="1:18" ht="14.25" thickTop="1" thickBot="1" x14ac:dyDescent="0.25">
      <c r="A49" s="86"/>
      <c r="B49" s="19"/>
      <c r="C49" s="20" t="s">
        <v>40</v>
      </c>
      <c r="D49" s="20"/>
      <c r="E49" s="16"/>
      <c r="J49" s="16"/>
      <c r="K49" s="16"/>
      <c r="L49" s="16"/>
      <c r="M49" s="33"/>
      <c r="N49" s="6"/>
      <c r="O49" s="34"/>
      <c r="P49" s="35"/>
      <c r="Q49" s="17"/>
      <c r="R49" s="17"/>
    </row>
    <row r="50" spans="1:18" ht="14.25" thickTop="1" thickBot="1" x14ac:dyDescent="0.25">
      <c r="A50" s="19"/>
      <c r="B50" s="19"/>
      <c r="C50" s="20"/>
      <c r="D50" s="20"/>
      <c r="E50" s="16"/>
      <c r="J50" s="16"/>
      <c r="K50" s="16"/>
      <c r="L50" s="16"/>
      <c r="M50" s="33"/>
      <c r="N50" s="6"/>
      <c r="O50" s="34"/>
      <c r="P50" s="35"/>
      <c r="Q50" s="17"/>
      <c r="R50" s="17"/>
    </row>
    <row r="51" spans="1:18" ht="14.25" thickTop="1" thickBot="1" x14ac:dyDescent="0.25">
      <c r="A51" s="21"/>
      <c r="B51" s="19"/>
      <c r="C51" s="20" t="s">
        <v>21</v>
      </c>
      <c r="D51" s="20"/>
      <c r="E51" s="16"/>
      <c r="J51" s="36"/>
      <c r="K51" s="36"/>
      <c r="L51" s="36"/>
      <c r="M51" s="33"/>
      <c r="N51" s="6"/>
      <c r="O51" s="34"/>
      <c r="P51" s="35"/>
      <c r="Q51" s="17"/>
      <c r="R51" s="17"/>
    </row>
    <row r="52" spans="1:18" ht="13.5" thickTop="1" x14ac:dyDescent="0.2">
      <c r="A52" s="15"/>
      <c r="B52" s="15"/>
      <c r="C52" s="19"/>
      <c r="D52" s="19"/>
      <c r="E52" s="20"/>
      <c r="F52" s="16"/>
      <c r="G52" s="15"/>
      <c r="H52" s="16"/>
      <c r="I52" s="16"/>
      <c r="J52" s="36"/>
      <c r="K52" s="36"/>
      <c r="L52" s="36"/>
      <c r="M52" s="33"/>
      <c r="N52" s="6"/>
      <c r="O52" s="34"/>
      <c r="P52" s="35"/>
      <c r="Q52" s="17"/>
      <c r="R52" s="17"/>
    </row>
    <row r="53" spans="1:18" x14ac:dyDescent="0.2">
      <c r="A53" s="15"/>
      <c r="B53" s="15"/>
      <c r="C53" s="10" t="s">
        <v>7</v>
      </c>
      <c r="D53" s="10"/>
      <c r="E53" s="10"/>
      <c r="F53" s="16"/>
      <c r="G53" s="15"/>
      <c r="H53" s="16"/>
      <c r="I53" s="16"/>
    </row>
    <row r="54" spans="1:18" x14ac:dyDescent="0.2">
      <c r="A54" s="15"/>
      <c r="B54" s="15"/>
      <c r="C54" s="22"/>
      <c r="D54" s="22"/>
      <c r="E54" s="10"/>
      <c r="F54" s="16"/>
      <c r="G54" s="15"/>
      <c r="H54" s="16"/>
      <c r="I54" s="16"/>
    </row>
  </sheetData>
  <mergeCells count="51">
    <mergeCell ref="R20:R21"/>
    <mergeCell ref="R22:R23"/>
    <mergeCell ref="R27:R28"/>
    <mergeCell ref="R41:R42"/>
    <mergeCell ref="R36:R38"/>
    <mergeCell ref="R34:R35"/>
    <mergeCell ref="F36:F38"/>
    <mergeCell ref="C36:C38"/>
    <mergeCell ref="D36:D38"/>
    <mergeCell ref="E36:E38"/>
    <mergeCell ref="C41:C42"/>
    <mergeCell ref="D41:D42"/>
    <mergeCell ref="E41:E42"/>
    <mergeCell ref="F41:F42"/>
    <mergeCell ref="F20:F21"/>
    <mergeCell ref="D22:D23"/>
    <mergeCell ref="E22:E23"/>
    <mergeCell ref="C22:C23"/>
    <mergeCell ref="D20:D21"/>
    <mergeCell ref="C20:C21"/>
    <mergeCell ref="E20:E21"/>
    <mergeCell ref="F22:F23"/>
    <mergeCell ref="A12:A13"/>
    <mergeCell ref="C12:C13"/>
    <mergeCell ref="S12:S13"/>
    <mergeCell ref="T12:V12"/>
    <mergeCell ref="J12:J13"/>
    <mergeCell ref="K12:K13"/>
    <mergeCell ref="L12:O12"/>
    <mergeCell ref="P12:R12"/>
    <mergeCell ref="B12:B13"/>
    <mergeCell ref="H12:H13"/>
    <mergeCell ref="I12:I13"/>
    <mergeCell ref="G12:G13"/>
    <mergeCell ref="F12:F13"/>
    <mergeCell ref="E12:E13"/>
    <mergeCell ref="D12:D13"/>
    <mergeCell ref="F27:F28"/>
    <mergeCell ref="C34:C35"/>
    <mergeCell ref="D34:D35"/>
    <mergeCell ref="E34:E35"/>
    <mergeCell ref="F34:F35"/>
    <mergeCell ref="E27:E28"/>
    <mergeCell ref="D27:D28"/>
    <mergeCell ref="C27:C28"/>
    <mergeCell ref="A20:A21"/>
    <mergeCell ref="A27:A28"/>
    <mergeCell ref="A34:A35"/>
    <mergeCell ref="A36:A38"/>
    <mergeCell ref="A41:A42"/>
    <mergeCell ref="A22:A23"/>
  </mergeCells>
  <pageMargins left="0.31496062992125984" right="0" top="0.39370078740157483" bottom="0.39370078740157483" header="0.31496062992125984" footer="0.31496062992125984"/>
  <pageSetup paperSize="8" scale="38" fitToWidth="2" fitToHeight="99" orientation="landscape" r:id="rId1"/>
  <headerFooter>
    <oddHeader xml:space="preserve">&amp;RPríloha č. 1 Výzvy na predloženie cenovej ponuky /Príloha č. 1 zmluvy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Opis_cena</vt:lpstr>
      <vt:lpstr>Opis_cena!Názvy_tlače</vt:lpstr>
      <vt:lpstr>Opis_cena!Oblasť_tlače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2018-02-22T13:21:08Z</cp:lastPrinted>
  <dcterms:created xsi:type="dcterms:W3CDTF">2011-04-04T11:24:28Z</dcterms:created>
  <dcterms:modified xsi:type="dcterms:W3CDTF">2018-02-22T13:22:37Z</dcterms:modified>
</cp:coreProperties>
</file>